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680" yWindow="65416" windowWidth="29040" windowHeight="17640" tabRatio="950" activeTab="0"/>
  </bookViews>
  <sheets>
    <sheet name="Wochensummen" sheetId="4" r:id="rId1"/>
    <sheet name="Täglich pro Woche" sheetId="5" r:id="rId2"/>
    <sheet name="Einzelnachweis 20.01.2020" sheetId="36" r:id="rId3"/>
    <sheet name="Einzelnachweis 21.01.2020" sheetId="37" r:id="rId4"/>
    <sheet name="Einzelnachweis 22.01.2020" sheetId="38" r:id="rId5"/>
    <sheet name="Einzelnachweis 23.01.2020" sheetId="39" r:id="rId6"/>
    <sheet name="Einzelnachweis 24.01.2020" sheetId="40" r:id="rId7"/>
  </sheets>
  <definedNames/>
  <calcPr calcId="152511"/>
  <extLst/>
</workbook>
</file>

<file path=xl/sharedStrings.xml><?xml version="1.0" encoding="utf-8"?>
<sst xmlns="http://schemas.openxmlformats.org/spreadsheetml/2006/main" count="370" uniqueCount="41">
  <si>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</si>
  <si>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</si>
  <si>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</si>
  <si>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</si>
  <si>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</si>
  <si>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</si>
  <si>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</si>
  <si>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</si>
  <si>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</si>
  <si>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</si>
  <si>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</si>
  <si>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</si>
  <si>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</si>
  <si>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</si>
  <si>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</si>
  <si>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</si>
  <si>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</si>
  <si>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</si>
  <si>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</si>
  <si>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</si>
  <si>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</si>
  <si>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</si>
  <si>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</si>
  <si>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</si>
  <si>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</si>
  <si>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</si>
  <si>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</si>
  <si>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</si>
  <si>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</si>
  <si>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</si>
  <si>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Zeitraum 02.01.2020 bis __.__.____</t>
  </si>
  <si>
    <t>02.01.2020 - 03.01.2020</t>
  </si>
  <si>
    <t>06.01.2020 - 10.02.2020</t>
  </si>
  <si>
    <t>13.01.2020 - 17.01.2020</t>
  </si>
  <si>
    <t>20.01.2020 - 24.01.2020</t>
  </si>
  <si>
    <t>20-01-2020 - 24.01.2020</t>
  </si>
  <si>
    <t>Aktienrückkauf total am23.01.2020</t>
  </si>
  <si>
    <t>Aktienrückkauf total am24.01.2020</t>
  </si>
  <si>
    <t>Aktienrückkauf total am 20.01.2020</t>
  </si>
  <si>
    <t>Aktienrückkauf total am 21.01.2020</t>
  </si>
  <si>
    <t>Aktienrückkauf total am 22.01.2020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</si>
</sst>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#,##0.000000"/>
    <numFmt numFmtId="168" formatCode="0.0000"/>
    <numFmt numFmtId="169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" fontId="0" fillId="5" borderId="14" xfId="0" applyNumberFormat="1" applyFont="1" applyFill="1" applyBorder="1"/>
    <xf numFmtId="167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168" fontId="2" fillId="5" borderId="17" xfId="0" applyNumberFormat="1" applyFont="1" applyFill="1" applyBorder="1" applyAlignment="1">
      <alignment horizontal="center"/>
    </xf>
    <xf numFmtId="21" fontId="0" fillId="5" borderId="14" xfId="0" applyNumberFormat="1" applyFill="1" applyBorder="1"/>
    <xf numFmtId="14" fontId="0" fillId="5" borderId="17" xfId="0" applyNumberFormat="1" applyFill="1" applyBorder="1" applyAlignment="1">
      <alignment horizontal="center"/>
    </xf>
    <xf numFmtId="0" fontId="0" fillId="5" borderId="14" xfId="0" applyFill="1" applyBorder="1"/>
    <xf numFmtId="14" fontId="0" fillId="5" borderId="19" xfId="0" applyNumberFormat="1" applyFill="1" applyBorder="1" applyAlignment="1">
      <alignment horizontal="center"/>
    </xf>
    <xf numFmtId="0" fontId="0" fillId="5" borderId="0" xfId="0" applyFill="1"/>
    <xf numFmtId="14" fontId="0" fillId="5" borderId="20" xfId="0" applyNumberFormat="1" applyFill="1" applyBorder="1" applyAlignment="1">
      <alignment horizontal="center"/>
    </xf>
    <xf numFmtId="14" fontId="0" fillId="5" borderId="18" xfId="0" applyNumberFormat="1" applyFill="1" applyBorder="1" applyAlignment="1">
      <alignment horizontal="center"/>
    </xf>
    <xf numFmtId="0" fontId="0" fillId="5" borderId="21" xfId="0" applyFill="1" applyBorder="1"/>
    <xf numFmtId="21" fontId="0" fillId="5" borderId="18" xfId="0" applyNumberFormat="1" applyFill="1" applyBorder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4" fontId="0" fillId="5" borderId="22" xfId="0" applyNumberFormat="1" applyFill="1" applyBorder="1" applyAlignment="1">
      <alignment horizontal="center"/>
    </xf>
    <xf numFmtId="21" fontId="0" fillId="5" borderId="21" xfId="0" applyNumberFormat="1" applyFill="1" applyBorder="1"/>
    <xf numFmtId="0" fontId="0" fillId="36" borderId="23" xfId="0" applyFill="1" applyBorder="1" applyAlignment="1">
      <alignment horizontal="center"/>
    </xf>
    <xf numFmtId="0" fontId="0" fillId="5" borderId="24" xfId="0" applyFill="1" applyBorder="1"/>
    <xf numFmtId="169" fontId="0" fillId="5" borderId="14" xfId="0" applyNumberFormat="1" applyFill="1" applyBorder="1"/>
    <xf numFmtId="3" fontId="0" fillId="5" borderId="14" xfId="0" applyNumberFormat="1" applyFill="1" applyBorder="1"/>
    <xf numFmtId="4" fontId="0" fillId="0" borderId="0" xfId="0" applyNumberFormat="1"/>
    <xf numFmtId="3" fontId="25" fillId="5" borderId="14" xfId="0" applyNumberFormat="1" applyFont="1" applyFill="1" applyBorder="1"/>
    <xf numFmtId="3" fontId="25" fillId="5" borderId="18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F28" sqref="F28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3200000</v>
      </c>
      <c r="E1" s="8">
        <f>D1/D1</f>
        <v>1</v>
      </c>
    </row>
    <row r="2" spans="1:5" ht="15">
      <c r="A2" s="5" t="s">
        <v>10</v>
      </c>
      <c r="B2" s="5"/>
      <c r="C2" s="6" t="s">
        <v>11</v>
      </c>
      <c r="D2" s="7">
        <f>D13</f>
        <v>1824376.5747000002</v>
      </c>
      <c r="E2" s="8">
        <f>D2/D1</f>
        <v>0.57011767959375</v>
      </c>
    </row>
    <row r="3" spans="1:5" ht="15">
      <c r="A3" s="5" t="s">
        <v>5</v>
      </c>
      <c r="B3" s="5" t="s">
        <v>6</v>
      </c>
      <c r="C3" s="6" t="s">
        <v>12</v>
      </c>
      <c r="D3" s="7">
        <f>D1-D2</f>
        <v>1375623.4252999998</v>
      </c>
      <c r="E3" s="8">
        <f>D3/D1</f>
        <v>0.4298823204062499</v>
      </c>
    </row>
    <row r="4" spans="1:5" ht="15">
      <c r="A4" s="5" t="s">
        <v>9</v>
      </c>
      <c r="B4" s="11">
        <v>109334686</v>
      </c>
      <c r="C4" s="2" t="s">
        <v>13</v>
      </c>
      <c r="D4" s="12">
        <f>800000-B13</f>
        <v>474533</v>
      </c>
      <c r="E4" s="8">
        <f>D4/800000</f>
        <v>0.59316625</v>
      </c>
    </row>
    <row r="5" spans="1:2" ht="15">
      <c r="A5" s="5" t="s">
        <v>30</v>
      </c>
      <c r="B5" s="11"/>
    </row>
    <row r="6" ht="15.75" thickBot="1"/>
    <row r="7" spans="1:5" ht="15.75" thickBot="1">
      <c r="A7" s="2" t="s">
        <v>22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26">
        <v>30900</v>
      </c>
      <c r="C8" s="20">
        <v>5.6031</v>
      </c>
      <c r="D8" s="21">
        <f>B8*C8</f>
        <v>173135.79</v>
      </c>
      <c r="E8" s="22">
        <f aca="true" t="shared" si="0" ref="E8:E11">B8/$B$4</f>
        <v>0.0002826184546777772</v>
      </c>
    </row>
    <row r="9" spans="1:5" s="1" customFormat="1" ht="15">
      <c r="A9" s="3" t="s">
        <v>32</v>
      </c>
      <c r="B9" s="26">
        <v>86913</v>
      </c>
      <c r="C9" s="20">
        <v>5.5941</v>
      </c>
      <c r="D9" s="21">
        <f aca="true" t="shared" si="1" ref="D9:D11">B9*C9</f>
        <v>486200.0133</v>
      </c>
      <c r="E9" s="22">
        <f t="shared" si="0"/>
        <v>0.0007949261408223187</v>
      </c>
    </row>
    <row r="10" spans="1:5" s="1" customFormat="1" ht="15">
      <c r="A10" s="3" t="s">
        <v>33</v>
      </c>
      <c r="B10" s="26">
        <v>103270</v>
      </c>
      <c r="C10" s="20">
        <v>5.5467</v>
      </c>
      <c r="D10" s="21">
        <f t="shared" si="1"/>
        <v>572807.709</v>
      </c>
      <c r="E10" s="22">
        <f t="shared" si="0"/>
        <v>0.0009445309972354062</v>
      </c>
    </row>
    <row r="11" spans="1:5" s="1" customFormat="1" ht="15">
      <c r="A11" s="3" t="s">
        <v>34</v>
      </c>
      <c r="B11" s="26">
        <v>104384</v>
      </c>
      <c r="C11" s="20">
        <v>5.6736</v>
      </c>
      <c r="D11" s="21">
        <f t="shared" si="1"/>
        <v>592233.0624</v>
      </c>
      <c r="E11" s="22">
        <f t="shared" si="0"/>
        <v>0.0009547198955690969</v>
      </c>
    </row>
    <row r="12" spans="1:5" s="1" customFormat="1" ht="15.75" thickBot="1">
      <c r="A12"/>
      <c r="B12"/>
      <c r="C12"/>
      <c r="D12"/>
      <c r="E12"/>
    </row>
    <row r="13" spans="1:5" s="1" customFormat="1" ht="15.75" thickBot="1">
      <c r="A13" s="10" t="s">
        <v>29</v>
      </c>
      <c r="B13" s="15">
        <f>SUM(B8:B11)</f>
        <v>325467</v>
      </c>
      <c r="C13" s="23">
        <f>D13/B13</f>
        <v>5.605411838066533</v>
      </c>
      <c r="D13" s="24">
        <f>SUM(D8:D11)</f>
        <v>1824376.5747000002</v>
      </c>
      <c r="E13" s="25">
        <f>SUM(E8:E11)</f>
        <v>0.002976795488304599</v>
      </c>
    </row>
    <row r="14" spans="1:5" s="1" customFormat="1" ht="15">
      <c r="A14"/>
      <c r="B14"/>
      <c r="C14"/>
      <c r="D14"/>
      <c r="E14"/>
    </row>
    <row r="15" spans="1:5" s="1" customFormat="1" ht="15">
      <c r="A15"/>
      <c r="B15"/>
      <c r="C15"/>
      <c r="D15"/>
      <c r="E15"/>
    </row>
    <row r="16" spans="1:5" s="1" customFormat="1" ht="15">
      <c r="A16"/>
      <c r="B16"/>
      <c r="C16"/>
      <c r="D16"/>
      <c r="E16"/>
    </row>
    <row r="17" spans="1:5" s="1" customFormat="1" ht="15">
      <c r="A17"/>
      <c r="B17"/>
      <c r="C17"/>
      <c r="D17"/>
      <c r="E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D29" sqref="D29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35</v>
      </c>
      <c r="B4" s="4"/>
    </row>
    <row r="7" spans="1:4" ht="15">
      <c r="A7" s="18" t="s">
        <v>0</v>
      </c>
      <c r="B7" s="18" t="s">
        <v>1</v>
      </c>
      <c r="C7" s="18" t="s">
        <v>3</v>
      </c>
      <c r="D7" s="18" t="s">
        <v>2</v>
      </c>
    </row>
    <row r="8" spans="1:4" s="1" customFormat="1" ht="15">
      <c r="A8" s="16">
        <v>43850</v>
      </c>
      <c r="B8" s="49">
        <v>21950</v>
      </c>
      <c r="C8" s="33">
        <v>5.6197</v>
      </c>
      <c r="D8" s="19">
        <f>B8*C8</f>
        <v>123352.415</v>
      </c>
    </row>
    <row r="9" spans="1:4" s="1" customFormat="1" ht="15">
      <c r="A9" s="16">
        <v>43851</v>
      </c>
      <c r="B9" s="49">
        <v>21923</v>
      </c>
      <c r="C9" s="33">
        <v>5.6552</v>
      </c>
      <c r="D9" s="19">
        <f aca="true" t="shared" si="0" ref="D9:D12">B9*C9</f>
        <v>123978.94959999999</v>
      </c>
    </row>
    <row r="10" spans="1:4" s="1" customFormat="1" ht="15">
      <c r="A10" s="16">
        <v>43852</v>
      </c>
      <c r="B10" s="49">
        <v>22048</v>
      </c>
      <c r="C10" s="33">
        <v>5.74006</v>
      </c>
      <c r="D10" s="19">
        <f t="shared" si="0"/>
        <v>126556.84288</v>
      </c>
    </row>
    <row r="11" spans="1:4" s="1" customFormat="1" ht="15">
      <c r="A11" s="16">
        <v>43853</v>
      </c>
      <c r="B11" s="50">
        <v>22715</v>
      </c>
      <c r="C11" s="33">
        <v>5.6844</v>
      </c>
      <c r="D11" s="19">
        <f t="shared" si="0"/>
        <v>129121.14600000001</v>
      </c>
    </row>
    <row r="12" spans="1:4" s="1" customFormat="1" ht="15">
      <c r="A12" s="16">
        <v>43854</v>
      </c>
      <c r="B12" s="50">
        <v>15748</v>
      </c>
      <c r="C12" s="33">
        <v>5.66596</v>
      </c>
      <c r="D12" s="19">
        <f t="shared" si="0"/>
        <v>89227.53808</v>
      </c>
    </row>
    <row r="13" s="1" customFormat="1" ht="15"/>
    <row r="14" spans="1:4" ht="15">
      <c r="A14" s="17" t="s">
        <v>28</v>
      </c>
      <c r="B14" s="27">
        <f>SUM(B8:B12)</f>
        <v>104384</v>
      </c>
      <c r="C14" s="28">
        <f>ROUND(D14/B14,8)</f>
        <v>5.67363668</v>
      </c>
      <c r="D14" s="29">
        <f>SUM(D8:D12)</f>
        <v>592236.89156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L14" sqref="L14"/>
    </sheetView>
  </sheetViews>
  <sheetFormatPr defaultColWidth="9.140625" defaultRowHeight="15"/>
  <cols>
    <col min="1" max="1" width="34.140625" style="0" customWidth="1"/>
    <col min="2" max="2" width="16.28125" style="0" customWidth="1"/>
    <col min="3" max="3" width="11.421875" style="0" bestFit="1" customWidth="1"/>
    <col min="5" max="5" width="12.28125" style="0" customWidth="1"/>
    <col min="12" max="12" width="10.140625" style="0" bestFit="1" customWidth="1"/>
  </cols>
  <sheetData>
    <row r="1" spans="1:8" ht="15.75" thickBot="1">
      <c r="A1" s="1"/>
      <c r="B1" s="41" t="s">
        <v>26</v>
      </c>
      <c r="C1" s="41" t="s">
        <v>27</v>
      </c>
      <c r="D1" s="40" t="s">
        <v>14</v>
      </c>
      <c r="E1" s="44" t="s">
        <v>15</v>
      </c>
      <c r="F1" s="44" t="s">
        <v>16</v>
      </c>
      <c r="G1" s="41" t="s">
        <v>17</v>
      </c>
      <c r="H1" s="41" t="s">
        <v>18</v>
      </c>
    </row>
    <row r="2" spans="1:11" ht="15.75" thickBot="1">
      <c r="A2" s="1"/>
      <c r="B2" s="32">
        <v>43850</v>
      </c>
      <c r="C2" s="39">
        <v>0.3957175925925926</v>
      </c>
      <c r="D2" s="42" t="s">
        <v>21</v>
      </c>
      <c r="E2" s="47">
        <v>4000</v>
      </c>
      <c r="F2" s="46">
        <v>5.6</v>
      </c>
      <c r="G2" s="34" t="s">
        <v>23</v>
      </c>
      <c r="H2" s="34" t="s">
        <v>24</v>
      </c>
      <c r="K2" s="48"/>
    </row>
    <row r="3" spans="1:11" ht="15.75" thickBot="1">
      <c r="A3" s="1"/>
      <c r="B3" s="32">
        <v>43850</v>
      </c>
      <c r="C3" s="39">
        <v>0.577673611111111</v>
      </c>
      <c r="D3" s="16" t="s">
        <v>21</v>
      </c>
      <c r="E3" s="47">
        <v>961</v>
      </c>
      <c r="F3" s="46">
        <v>5.59</v>
      </c>
      <c r="G3" s="16" t="s">
        <v>23</v>
      </c>
      <c r="H3" s="16" t="s">
        <v>24</v>
      </c>
      <c r="K3" s="48"/>
    </row>
    <row r="4" spans="1:11" ht="15.75" thickBot="1">
      <c r="A4" s="1"/>
      <c r="B4" s="32">
        <v>43850</v>
      </c>
      <c r="C4" s="31">
        <v>0.5955439814814815</v>
      </c>
      <c r="D4" s="16" t="s">
        <v>21</v>
      </c>
      <c r="E4" s="47">
        <v>2249</v>
      </c>
      <c r="F4" s="46">
        <v>5.6</v>
      </c>
      <c r="G4" s="16" t="s">
        <v>23</v>
      </c>
      <c r="H4" s="16" t="s">
        <v>24</v>
      </c>
      <c r="K4" s="48"/>
    </row>
    <row r="5" spans="1:11" ht="15.75" thickBot="1">
      <c r="A5" s="1"/>
      <c r="B5" s="32">
        <v>43850</v>
      </c>
      <c r="C5" s="31">
        <v>0.6157986111111111</v>
      </c>
      <c r="D5" s="16" t="s">
        <v>21</v>
      </c>
      <c r="E5" s="47">
        <v>2555</v>
      </c>
      <c r="F5" s="46">
        <v>5.62</v>
      </c>
      <c r="G5" s="16" t="s">
        <v>23</v>
      </c>
      <c r="H5" s="16" t="s">
        <v>24</v>
      </c>
      <c r="K5" s="48"/>
    </row>
    <row r="6" spans="1:11" ht="15.75" thickBot="1">
      <c r="A6" s="1"/>
      <c r="B6" s="32">
        <v>43850</v>
      </c>
      <c r="C6" s="31">
        <v>0.6241087962962962</v>
      </c>
      <c r="D6" s="16" t="s">
        <v>21</v>
      </c>
      <c r="E6" s="47">
        <v>4445</v>
      </c>
      <c r="F6" s="46">
        <v>5.63</v>
      </c>
      <c r="G6" s="16" t="s">
        <v>23</v>
      </c>
      <c r="H6" s="16" t="s">
        <v>24</v>
      </c>
      <c r="K6" s="48"/>
    </row>
    <row r="7" spans="1:11" ht="15.75" thickBot="1">
      <c r="A7" s="1"/>
      <c r="B7" s="32">
        <v>43850</v>
      </c>
      <c r="C7" s="31">
        <v>0.6685763888888889</v>
      </c>
      <c r="D7" s="16" t="s">
        <v>21</v>
      </c>
      <c r="E7" s="47">
        <v>748</v>
      </c>
      <c r="F7" s="46">
        <v>5.63</v>
      </c>
      <c r="G7" s="16" t="s">
        <v>23</v>
      </c>
      <c r="H7" s="16" t="s">
        <v>24</v>
      </c>
      <c r="K7" s="48"/>
    </row>
    <row r="8" spans="1:11" ht="15.75" thickBot="1">
      <c r="A8" s="1"/>
      <c r="B8" s="32">
        <v>43850</v>
      </c>
      <c r="C8" s="31">
        <v>0.6739351851851851</v>
      </c>
      <c r="D8" s="16" t="s">
        <v>21</v>
      </c>
      <c r="E8" s="47">
        <v>720</v>
      </c>
      <c r="F8" s="46">
        <v>5.66</v>
      </c>
      <c r="G8" s="16" t="s">
        <v>23</v>
      </c>
      <c r="H8" s="16" t="s">
        <v>24</v>
      </c>
      <c r="K8" s="48"/>
    </row>
    <row r="9" spans="1:11" ht="15.75" thickBot="1">
      <c r="A9" s="1"/>
      <c r="B9" s="32">
        <v>43850</v>
      </c>
      <c r="C9" s="31">
        <v>0.6741550925925925</v>
      </c>
      <c r="D9" s="16" t="s">
        <v>21</v>
      </c>
      <c r="E9" s="47">
        <v>1532</v>
      </c>
      <c r="F9" s="46">
        <v>5.66</v>
      </c>
      <c r="G9" s="16" t="s">
        <v>23</v>
      </c>
      <c r="H9" s="16" t="s">
        <v>24</v>
      </c>
      <c r="K9" s="48"/>
    </row>
    <row r="10" spans="1:11" ht="15.75" thickBot="1">
      <c r="A10" s="1"/>
      <c r="B10" s="32">
        <v>43850</v>
      </c>
      <c r="C10" s="31">
        <v>0.6854398148148149</v>
      </c>
      <c r="D10" s="16" t="s">
        <v>21</v>
      </c>
      <c r="E10" s="47">
        <v>2000</v>
      </c>
      <c r="F10" s="46">
        <v>5.65</v>
      </c>
      <c r="G10" s="16" t="s">
        <v>23</v>
      </c>
      <c r="H10" s="16" t="s">
        <v>24</v>
      </c>
      <c r="K10" s="48"/>
    </row>
    <row r="11" spans="1:12" ht="15.75" thickBot="1">
      <c r="A11" s="1"/>
      <c r="B11" s="32">
        <v>43850</v>
      </c>
      <c r="C11" s="31">
        <v>0.6919560185185185</v>
      </c>
      <c r="D11" s="16" t="s">
        <v>21</v>
      </c>
      <c r="E11" s="47">
        <v>2740</v>
      </c>
      <c r="F11" s="46">
        <v>5.6</v>
      </c>
      <c r="G11" s="16" t="s">
        <v>23</v>
      </c>
      <c r="H11" s="16" t="s">
        <v>24</v>
      </c>
      <c r="K11" s="48"/>
      <c r="L11" s="48"/>
    </row>
    <row r="12" spans="1:8" ht="15.75" thickBot="1">
      <c r="A12" s="1"/>
      <c r="B12" s="32"/>
      <c r="C12" s="31"/>
      <c r="D12" s="16" t="s">
        <v>21</v>
      </c>
      <c r="E12" s="33"/>
      <c r="F12" s="33"/>
      <c r="G12" s="16" t="s">
        <v>23</v>
      </c>
      <c r="H12" s="16" t="s">
        <v>24</v>
      </c>
    </row>
    <row r="13" spans="1:8" ht="15.75" thickBot="1">
      <c r="A13" s="1"/>
      <c r="B13" s="32"/>
      <c r="C13" s="31"/>
      <c r="D13" s="16" t="s">
        <v>21</v>
      </c>
      <c r="E13" s="33"/>
      <c r="F13" s="33"/>
      <c r="G13" s="16" t="s">
        <v>23</v>
      </c>
      <c r="H13" s="16" t="s">
        <v>24</v>
      </c>
    </row>
    <row r="14" spans="1:8" ht="15.75" thickBot="1">
      <c r="A14" s="1"/>
      <c r="B14" s="32"/>
      <c r="C14" s="31"/>
      <c r="D14" s="16" t="s">
        <v>21</v>
      </c>
      <c r="E14" s="33"/>
      <c r="F14" s="33"/>
      <c r="G14" s="16" t="s">
        <v>23</v>
      </c>
      <c r="H14" s="16" t="s">
        <v>24</v>
      </c>
    </row>
    <row r="15" spans="1:8" ht="15.75" thickBot="1">
      <c r="A15" s="1"/>
      <c r="B15" s="32"/>
      <c r="C15" s="31"/>
      <c r="D15" s="16" t="s">
        <v>21</v>
      </c>
      <c r="E15" s="33"/>
      <c r="F15" s="33"/>
      <c r="G15" s="16" t="s">
        <v>23</v>
      </c>
      <c r="H15" s="16" t="s">
        <v>24</v>
      </c>
    </row>
    <row r="16" spans="1:8" ht="15.75" thickBot="1">
      <c r="A16" s="1"/>
      <c r="B16" s="32"/>
      <c r="C16" s="31"/>
      <c r="D16" s="16" t="s">
        <v>21</v>
      </c>
      <c r="E16" s="33"/>
      <c r="F16" s="33"/>
      <c r="G16" s="16" t="s">
        <v>23</v>
      </c>
      <c r="H16" s="16" t="s">
        <v>24</v>
      </c>
    </row>
    <row r="17" spans="1:8" ht="15.75" thickBot="1">
      <c r="A17" s="1"/>
      <c r="B17" s="32"/>
      <c r="C17" s="31"/>
      <c r="D17" s="16" t="s">
        <v>21</v>
      </c>
      <c r="E17" s="33"/>
      <c r="F17" s="33"/>
      <c r="G17" s="16" t="s">
        <v>23</v>
      </c>
      <c r="H17" s="16" t="s">
        <v>24</v>
      </c>
    </row>
    <row r="18" spans="1:8" ht="15.75" thickBot="1">
      <c r="A18" s="1"/>
      <c r="B18" s="32"/>
      <c r="C18" s="31"/>
      <c r="D18" s="16" t="s">
        <v>21</v>
      </c>
      <c r="E18" s="33"/>
      <c r="F18" s="33"/>
      <c r="G18" s="16" t="s">
        <v>23</v>
      </c>
      <c r="H18" s="16" t="s">
        <v>24</v>
      </c>
    </row>
    <row r="19" spans="1:8" ht="15.75" thickBot="1">
      <c r="A19" s="1"/>
      <c r="B19" s="32"/>
      <c r="C19" s="31"/>
      <c r="D19" s="16" t="s">
        <v>21</v>
      </c>
      <c r="E19" s="33"/>
      <c r="F19" s="33"/>
      <c r="G19" s="16" t="s">
        <v>23</v>
      </c>
      <c r="H19" s="16" t="s">
        <v>24</v>
      </c>
    </row>
    <row r="20" spans="1:8" ht="15.75" thickBot="1">
      <c r="A20" s="1"/>
      <c r="B20" s="32"/>
      <c r="C20" s="43"/>
      <c r="D20" s="36" t="s">
        <v>21</v>
      </c>
      <c r="E20" s="38"/>
      <c r="F20" s="35"/>
      <c r="G20" s="37" t="s">
        <v>23</v>
      </c>
      <c r="H20" s="37" t="s">
        <v>24</v>
      </c>
    </row>
    <row r="21" spans="1:8" ht="15.75" thickBot="1">
      <c r="A21" s="10" t="s">
        <v>38</v>
      </c>
      <c r="B21" s="32">
        <v>43850</v>
      </c>
      <c r="C21" s="13"/>
      <c r="D21" s="13" t="s">
        <v>25</v>
      </c>
      <c r="E21" s="15">
        <f>SUM(E2:E20)</f>
        <v>21950</v>
      </c>
      <c r="F21" s="30">
        <v>5.6197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B27" sqref="B27"/>
    </sheetView>
  </sheetViews>
  <sheetFormatPr defaultColWidth="9.140625" defaultRowHeight="15"/>
  <cols>
    <col min="1" max="1" width="35.7109375" style="0" customWidth="1"/>
    <col min="2" max="2" width="14.00390625" style="0" bestFit="1" customWidth="1"/>
  </cols>
  <sheetData>
    <row r="1" spans="1:8" ht="15.75" thickBot="1">
      <c r="A1" s="1"/>
      <c r="B1" s="41" t="s">
        <v>26</v>
      </c>
      <c r="C1" s="41" t="s">
        <v>27</v>
      </c>
      <c r="D1" s="40" t="s">
        <v>14</v>
      </c>
      <c r="E1" s="44" t="s">
        <v>15</v>
      </c>
      <c r="F1" s="44" t="s">
        <v>16</v>
      </c>
      <c r="G1" s="41" t="s">
        <v>17</v>
      </c>
      <c r="H1" s="41" t="s">
        <v>18</v>
      </c>
    </row>
    <row r="2" spans="1:8" ht="15.75" thickBot="1">
      <c r="A2" s="1"/>
      <c r="B2" s="32">
        <v>43851</v>
      </c>
      <c r="C2" s="39">
        <v>0.40263888888888894</v>
      </c>
      <c r="D2" s="42" t="s">
        <v>21</v>
      </c>
      <c r="E2" s="47">
        <v>105</v>
      </c>
      <c r="F2" s="46">
        <v>5.6</v>
      </c>
      <c r="G2" s="34" t="s">
        <v>23</v>
      </c>
      <c r="H2" s="34" t="s">
        <v>24</v>
      </c>
    </row>
    <row r="3" spans="1:8" ht="15.75" thickBot="1">
      <c r="A3" s="1"/>
      <c r="B3" s="32">
        <v>43851</v>
      </c>
      <c r="C3" s="39">
        <v>0.46361111111111114</v>
      </c>
      <c r="D3" s="16" t="s">
        <v>21</v>
      </c>
      <c r="E3" s="47">
        <v>1218</v>
      </c>
      <c r="F3" s="46">
        <v>5.63</v>
      </c>
      <c r="G3" s="16" t="s">
        <v>23</v>
      </c>
      <c r="H3" s="16" t="s">
        <v>24</v>
      </c>
    </row>
    <row r="4" spans="1:8" ht="15.75" thickBot="1">
      <c r="A4" s="1"/>
      <c r="B4" s="32">
        <v>43851</v>
      </c>
      <c r="C4" s="31">
        <v>0.4791435185185185</v>
      </c>
      <c r="D4" s="16" t="s">
        <v>21</v>
      </c>
      <c r="E4" s="47">
        <v>890</v>
      </c>
      <c r="F4" s="46">
        <v>5.63</v>
      </c>
      <c r="G4" s="16" t="s">
        <v>23</v>
      </c>
      <c r="H4" s="16" t="s">
        <v>24</v>
      </c>
    </row>
    <row r="5" spans="1:8" ht="15.75" thickBot="1">
      <c r="A5" s="1"/>
      <c r="B5" s="32">
        <v>43851</v>
      </c>
      <c r="C5" s="31">
        <v>0.4791435185185185</v>
      </c>
      <c r="D5" s="16" t="s">
        <v>21</v>
      </c>
      <c r="E5" s="47">
        <v>415</v>
      </c>
      <c r="F5" s="46">
        <v>5.63</v>
      </c>
      <c r="G5" s="16" t="s">
        <v>23</v>
      </c>
      <c r="H5" s="16" t="s">
        <v>24</v>
      </c>
    </row>
    <row r="6" spans="1:8" ht="15.75" thickBot="1">
      <c r="A6" s="1"/>
      <c r="B6" s="32">
        <v>43851</v>
      </c>
      <c r="C6" s="31">
        <v>0.479143518518518</v>
      </c>
      <c r="D6" s="16" t="s">
        <v>21</v>
      </c>
      <c r="E6" s="47">
        <v>44</v>
      </c>
      <c r="F6" s="46">
        <v>5.63</v>
      </c>
      <c r="G6" s="16" t="s">
        <v>23</v>
      </c>
      <c r="H6" s="16" t="s">
        <v>24</v>
      </c>
    </row>
    <row r="7" spans="1:8" ht="15.75" thickBot="1">
      <c r="A7" s="1"/>
      <c r="B7" s="32">
        <v>43851</v>
      </c>
      <c r="C7" s="31">
        <v>0.479143518518518</v>
      </c>
      <c r="D7" s="16" t="s">
        <v>21</v>
      </c>
      <c r="E7" s="47">
        <v>114</v>
      </c>
      <c r="F7" s="46">
        <v>5.63</v>
      </c>
      <c r="G7" s="16" t="s">
        <v>23</v>
      </c>
      <c r="H7" s="16" t="s">
        <v>24</v>
      </c>
    </row>
    <row r="8" spans="1:8" ht="15.75" thickBot="1">
      <c r="A8" s="1"/>
      <c r="B8" s="32">
        <v>43851</v>
      </c>
      <c r="C8" s="31">
        <v>0.479143518518518</v>
      </c>
      <c r="D8" s="16" t="s">
        <v>21</v>
      </c>
      <c r="E8" s="47">
        <v>1214</v>
      </c>
      <c r="F8" s="46">
        <v>5.63</v>
      </c>
      <c r="G8" s="16" t="s">
        <v>23</v>
      </c>
      <c r="H8" s="16" t="s">
        <v>24</v>
      </c>
    </row>
    <row r="9" spans="1:8" ht="15.75" thickBot="1">
      <c r="A9" s="1"/>
      <c r="B9" s="32">
        <v>43851</v>
      </c>
      <c r="C9" s="31">
        <v>0.505011574074074</v>
      </c>
      <c r="D9" s="16" t="s">
        <v>21</v>
      </c>
      <c r="E9" s="47">
        <v>1260</v>
      </c>
      <c r="F9" s="46">
        <v>5.63</v>
      </c>
      <c r="G9" s="16" t="s">
        <v>23</v>
      </c>
      <c r="H9" s="16" t="s">
        <v>24</v>
      </c>
    </row>
    <row r="10" spans="1:8" ht="15.75" thickBot="1">
      <c r="A10" s="1"/>
      <c r="B10" s="32">
        <v>43851</v>
      </c>
      <c r="C10" s="31">
        <v>0.5191666666666667</v>
      </c>
      <c r="D10" s="16" t="s">
        <v>21</v>
      </c>
      <c r="E10" s="47">
        <v>2000</v>
      </c>
      <c r="F10" s="46">
        <v>5.65</v>
      </c>
      <c r="G10" s="16" t="s">
        <v>23</v>
      </c>
      <c r="H10" s="16" t="s">
        <v>24</v>
      </c>
    </row>
    <row r="11" spans="1:8" ht="15.75" thickBot="1">
      <c r="A11" s="1"/>
      <c r="B11" s="32">
        <v>43851</v>
      </c>
      <c r="C11" s="31">
        <v>0.519363425925926</v>
      </c>
      <c r="D11" s="16" t="s">
        <v>21</v>
      </c>
      <c r="E11" s="47">
        <v>2000</v>
      </c>
      <c r="F11" s="46">
        <v>5.65</v>
      </c>
      <c r="G11" s="16" t="s">
        <v>23</v>
      </c>
      <c r="H11" s="16" t="s">
        <v>24</v>
      </c>
    </row>
    <row r="12" spans="1:8" ht="15.75" thickBot="1">
      <c r="A12" s="1"/>
      <c r="B12" s="32">
        <v>43851</v>
      </c>
      <c r="C12" s="31">
        <v>0.5315740740740741</v>
      </c>
      <c r="D12" s="16" t="s">
        <v>21</v>
      </c>
      <c r="E12" s="47">
        <v>3800</v>
      </c>
      <c r="F12" s="46">
        <v>5.65</v>
      </c>
      <c r="G12" s="16" t="s">
        <v>23</v>
      </c>
      <c r="H12" s="16" t="s">
        <v>24</v>
      </c>
    </row>
    <row r="13" spans="1:8" ht="15.75" thickBot="1">
      <c r="A13" s="1"/>
      <c r="B13" s="32">
        <v>43851</v>
      </c>
      <c r="C13" s="31">
        <v>0.6252662037037037</v>
      </c>
      <c r="D13" s="16" t="s">
        <v>21</v>
      </c>
      <c r="E13" s="47">
        <v>620</v>
      </c>
      <c r="F13" s="46">
        <v>5.66</v>
      </c>
      <c r="G13" s="16" t="s">
        <v>23</v>
      </c>
      <c r="H13" s="16" t="s">
        <v>24</v>
      </c>
    </row>
    <row r="14" spans="1:8" ht="15.75" thickBot="1">
      <c r="A14" s="1"/>
      <c r="B14" s="32">
        <v>43851</v>
      </c>
      <c r="C14" s="31">
        <v>0.6381712962962963</v>
      </c>
      <c r="D14" s="16" t="s">
        <v>21</v>
      </c>
      <c r="E14" s="47">
        <v>880</v>
      </c>
      <c r="F14" s="46">
        <v>5.66</v>
      </c>
      <c r="G14" s="16" t="s">
        <v>23</v>
      </c>
      <c r="H14" s="16" t="s">
        <v>24</v>
      </c>
    </row>
    <row r="15" spans="1:8" ht="15.75" thickBot="1">
      <c r="A15" s="1"/>
      <c r="B15" s="32">
        <v>43851</v>
      </c>
      <c r="C15" s="31">
        <v>0.657037037037037</v>
      </c>
      <c r="D15" s="16" t="s">
        <v>21</v>
      </c>
      <c r="E15" s="47">
        <v>4000</v>
      </c>
      <c r="F15" s="46">
        <v>5.66</v>
      </c>
      <c r="G15" s="16" t="s">
        <v>23</v>
      </c>
      <c r="H15" s="16" t="s">
        <v>24</v>
      </c>
    </row>
    <row r="16" spans="1:8" ht="15.75" thickBot="1">
      <c r="A16" s="1"/>
      <c r="B16" s="32">
        <v>43851</v>
      </c>
      <c r="C16" s="31">
        <v>0.6796180555555557</v>
      </c>
      <c r="D16" s="16" t="s">
        <v>21</v>
      </c>
      <c r="E16" s="47">
        <v>2200</v>
      </c>
      <c r="F16" s="46">
        <v>5.7</v>
      </c>
      <c r="G16" s="16" t="s">
        <v>23</v>
      </c>
      <c r="H16" s="16" t="s">
        <v>24</v>
      </c>
    </row>
    <row r="17" spans="1:8" ht="15.75" thickBot="1">
      <c r="A17" s="1"/>
      <c r="B17" s="32">
        <v>43851</v>
      </c>
      <c r="C17" s="31">
        <v>0.6828819444444445</v>
      </c>
      <c r="D17" s="16" t="s">
        <v>21</v>
      </c>
      <c r="E17" s="47">
        <v>1163</v>
      </c>
      <c r="F17" s="46">
        <v>5.7</v>
      </c>
      <c r="G17" s="16" t="s">
        <v>23</v>
      </c>
      <c r="H17" s="16" t="s">
        <v>24</v>
      </c>
    </row>
    <row r="18" spans="1:8" ht="15.75" thickBot="1">
      <c r="A18" s="1"/>
      <c r="B18" s="32"/>
      <c r="C18" s="31"/>
      <c r="D18" s="16" t="s">
        <v>21</v>
      </c>
      <c r="E18" s="33"/>
      <c r="F18" s="33"/>
      <c r="G18" s="16" t="s">
        <v>23</v>
      </c>
      <c r="H18" s="16" t="s">
        <v>24</v>
      </c>
    </row>
    <row r="19" spans="1:8" ht="15.75" thickBot="1">
      <c r="A19" s="1"/>
      <c r="B19" s="32"/>
      <c r="C19" s="31"/>
      <c r="D19" s="16" t="s">
        <v>21</v>
      </c>
      <c r="E19" s="33"/>
      <c r="F19" s="33"/>
      <c r="G19" s="16" t="s">
        <v>23</v>
      </c>
      <c r="H19" s="16" t="s">
        <v>24</v>
      </c>
    </row>
    <row r="20" spans="1:8" ht="15.75" thickBot="1">
      <c r="A20" s="1"/>
      <c r="B20" s="32"/>
      <c r="C20" s="43"/>
      <c r="D20" s="36" t="s">
        <v>21</v>
      </c>
      <c r="E20" s="38"/>
      <c r="F20" s="35"/>
      <c r="G20" s="37" t="s">
        <v>23</v>
      </c>
      <c r="H20" s="37" t="s">
        <v>24</v>
      </c>
    </row>
    <row r="21" spans="1:8" ht="15.75" thickBot="1">
      <c r="A21" s="10" t="s">
        <v>39</v>
      </c>
      <c r="B21" s="32">
        <v>43851</v>
      </c>
      <c r="C21" s="13"/>
      <c r="D21" s="13" t="s">
        <v>25</v>
      </c>
      <c r="E21" s="15">
        <f>SUM(E2:E20)</f>
        <v>21923</v>
      </c>
      <c r="F21" s="30">
        <v>5.6552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F21" sqref="F21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</cols>
  <sheetData>
    <row r="1" spans="1:8" ht="15.75" thickBot="1">
      <c r="A1" s="1"/>
      <c r="B1" s="41" t="s">
        <v>26</v>
      </c>
      <c r="C1" s="41" t="s">
        <v>27</v>
      </c>
      <c r="D1" s="40" t="s">
        <v>14</v>
      </c>
      <c r="E1" s="44" t="s">
        <v>15</v>
      </c>
      <c r="F1" s="44" t="s">
        <v>16</v>
      </c>
      <c r="G1" s="41" t="s">
        <v>17</v>
      </c>
      <c r="H1" s="41" t="s">
        <v>18</v>
      </c>
    </row>
    <row r="2" spans="1:8" ht="15.75" thickBot="1">
      <c r="A2" s="1"/>
      <c r="B2" s="32">
        <v>43852</v>
      </c>
      <c r="C2" s="39">
        <v>0.46880787037037036</v>
      </c>
      <c r="D2" s="42" t="s">
        <v>21</v>
      </c>
      <c r="E2" s="47">
        <v>367</v>
      </c>
      <c r="F2" s="46">
        <v>5.71</v>
      </c>
      <c r="G2" s="34" t="s">
        <v>23</v>
      </c>
      <c r="H2" s="34" t="s">
        <v>24</v>
      </c>
    </row>
    <row r="3" spans="1:8" ht="15.75" thickBot="1">
      <c r="A3" s="1"/>
      <c r="B3" s="32">
        <v>43852</v>
      </c>
      <c r="C3" s="39">
        <v>0.46880787037037036</v>
      </c>
      <c r="D3" s="16" t="s">
        <v>21</v>
      </c>
      <c r="E3" s="47">
        <v>613</v>
      </c>
      <c r="F3" s="46">
        <v>5.71</v>
      </c>
      <c r="G3" s="16" t="s">
        <v>23</v>
      </c>
      <c r="H3" s="16" t="s">
        <v>24</v>
      </c>
    </row>
    <row r="4" spans="1:8" ht="15.75" thickBot="1">
      <c r="A4" s="1"/>
      <c r="B4" s="32">
        <v>43852</v>
      </c>
      <c r="C4" s="31">
        <v>0.47392361111111114</v>
      </c>
      <c r="D4" s="16" t="s">
        <v>21</v>
      </c>
      <c r="E4" s="47">
        <v>125</v>
      </c>
      <c r="F4" s="46">
        <v>5.71</v>
      </c>
      <c r="G4" s="16" t="s">
        <v>23</v>
      </c>
      <c r="H4" s="16" t="s">
        <v>24</v>
      </c>
    </row>
    <row r="5" spans="1:8" ht="15.75" thickBot="1">
      <c r="A5" s="1"/>
      <c r="B5" s="32">
        <v>43852</v>
      </c>
      <c r="C5" s="31">
        <v>0.601099537037037</v>
      </c>
      <c r="D5" s="16" t="s">
        <v>21</v>
      </c>
      <c r="E5" s="47">
        <v>7603</v>
      </c>
      <c r="F5" s="46">
        <v>5.75</v>
      </c>
      <c r="G5" s="16" t="s">
        <v>23</v>
      </c>
      <c r="H5" s="16" t="s">
        <v>24</v>
      </c>
    </row>
    <row r="6" spans="1:8" ht="15.75" thickBot="1">
      <c r="A6" s="1"/>
      <c r="B6" s="32">
        <v>43852</v>
      </c>
      <c r="C6" s="31">
        <v>0.6013541666666666</v>
      </c>
      <c r="D6" s="16" t="s">
        <v>21</v>
      </c>
      <c r="E6" s="47">
        <v>4000</v>
      </c>
      <c r="F6" s="46">
        <v>5.75</v>
      </c>
      <c r="G6" s="16" t="s">
        <v>23</v>
      </c>
      <c r="H6" s="16" t="s">
        <v>24</v>
      </c>
    </row>
    <row r="7" spans="1:8" ht="15.75" thickBot="1">
      <c r="A7" s="1"/>
      <c r="B7" s="32">
        <v>43852</v>
      </c>
      <c r="C7" s="31">
        <v>0.6165625</v>
      </c>
      <c r="D7" s="16" t="s">
        <v>21</v>
      </c>
      <c r="E7" s="47">
        <v>3500</v>
      </c>
      <c r="F7" s="46">
        <v>5.73</v>
      </c>
      <c r="G7" s="16" t="s">
        <v>23</v>
      </c>
      <c r="H7" s="16" t="s">
        <v>24</v>
      </c>
    </row>
    <row r="8" spans="1:8" ht="15.75" thickBot="1">
      <c r="A8" s="1"/>
      <c r="B8" s="32">
        <v>43852</v>
      </c>
      <c r="C8" s="31">
        <v>0.678587962962963</v>
      </c>
      <c r="D8" s="16" t="s">
        <v>21</v>
      </c>
      <c r="E8" s="47">
        <v>784</v>
      </c>
      <c r="F8" s="46">
        <v>5.73</v>
      </c>
      <c r="G8" s="16" t="s">
        <v>23</v>
      </c>
      <c r="H8" s="16" t="s">
        <v>24</v>
      </c>
    </row>
    <row r="9" spans="1:8" ht="15.75" thickBot="1">
      <c r="A9" s="1"/>
      <c r="B9" s="32">
        <v>43852</v>
      </c>
      <c r="C9" s="31">
        <v>0.6789930555555556</v>
      </c>
      <c r="D9" s="16" t="s">
        <v>21</v>
      </c>
      <c r="E9" s="47">
        <v>2216</v>
      </c>
      <c r="F9" s="46">
        <v>5.73</v>
      </c>
      <c r="G9" s="16" t="s">
        <v>23</v>
      </c>
      <c r="H9" s="16" t="s">
        <v>24</v>
      </c>
    </row>
    <row r="10" spans="1:8" ht="15.75" thickBot="1">
      <c r="A10" s="1"/>
      <c r="B10" s="32">
        <v>43852</v>
      </c>
      <c r="C10" s="31">
        <v>0.6856828703703703</v>
      </c>
      <c r="D10" s="16" t="s">
        <v>21</v>
      </c>
      <c r="E10" s="47">
        <v>1649</v>
      </c>
      <c r="F10" s="46">
        <v>5.73</v>
      </c>
      <c r="G10" s="16" t="s">
        <v>23</v>
      </c>
      <c r="H10" s="16" t="s">
        <v>24</v>
      </c>
    </row>
    <row r="11" spans="1:8" ht="15.75" thickBot="1">
      <c r="A11" s="1"/>
      <c r="B11" s="32">
        <v>43852</v>
      </c>
      <c r="C11" s="31">
        <v>0.6918981481481481</v>
      </c>
      <c r="D11" s="16" t="s">
        <v>21</v>
      </c>
      <c r="E11" s="47">
        <v>1191</v>
      </c>
      <c r="F11" s="46">
        <v>5.74</v>
      </c>
      <c r="G11" s="16" t="s">
        <v>23</v>
      </c>
      <c r="H11" s="16" t="s">
        <v>24</v>
      </c>
    </row>
    <row r="12" spans="1:8" ht="15.75" thickBot="1">
      <c r="A12" s="1"/>
      <c r="B12" s="32"/>
      <c r="C12" s="31"/>
      <c r="D12" s="16" t="s">
        <v>21</v>
      </c>
      <c r="E12" s="33"/>
      <c r="F12" s="33"/>
      <c r="G12" s="16" t="s">
        <v>23</v>
      </c>
      <c r="H12" s="16" t="s">
        <v>24</v>
      </c>
    </row>
    <row r="13" spans="1:8" ht="15.75" thickBot="1">
      <c r="A13" s="1"/>
      <c r="B13" s="32"/>
      <c r="C13" s="31"/>
      <c r="D13" s="16" t="s">
        <v>21</v>
      </c>
      <c r="E13" s="33"/>
      <c r="F13" s="33"/>
      <c r="G13" s="16" t="s">
        <v>23</v>
      </c>
      <c r="H13" s="16" t="s">
        <v>24</v>
      </c>
    </row>
    <row r="14" spans="1:8" ht="15.75" thickBot="1">
      <c r="A14" s="1"/>
      <c r="B14" s="32"/>
      <c r="C14" s="31"/>
      <c r="D14" s="16" t="s">
        <v>21</v>
      </c>
      <c r="E14" s="33"/>
      <c r="F14" s="33"/>
      <c r="G14" s="16" t="s">
        <v>23</v>
      </c>
      <c r="H14" s="16" t="s">
        <v>24</v>
      </c>
    </row>
    <row r="15" spans="1:8" ht="15.75" thickBot="1">
      <c r="A15" s="1"/>
      <c r="B15" s="32"/>
      <c r="C15" s="31"/>
      <c r="D15" s="16" t="s">
        <v>21</v>
      </c>
      <c r="E15" s="33"/>
      <c r="F15" s="33"/>
      <c r="G15" s="16" t="s">
        <v>23</v>
      </c>
      <c r="H15" s="16" t="s">
        <v>24</v>
      </c>
    </row>
    <row r="16" spans="1:8" ht="15.75" thickBot="1">
      <c r="A16" s="1"/>
      <c r="B16" s="32"/>
      <c r="C16" s="31"/>
      <c r="D16" s="16" t="s">
        <v>21</v>
      </c>
      <c r="E16" s="33"/>
      <c r="F16" s="33"/>
      <c r="G16" s="16" t="s">
        <v>23</v>
      </c>
      <c r="H16" s="16" t="s">
        <v>24</v>
      </c>
    </row>
    <row r="17" spans="1:8" ht="15.75" thickBot="1">
      <c r="A17" s="1"/>
      <c r="B17" s="32"/>
      <c r="C17" s="31"/>
      <c r="D17" s="16" t="s">
        <v>21</v>
      </c>
      <c r="E17" s="33"/>
      <c r="F17" s="33"/>
      <c r="G17" s="16" t="s">
        <v>23</v>
      </c>
      <c r="H17" s="16" t="s">
        <v>24</v>
      </c>
    </row>
    <row r="18" spans="1:8" ht="15.75" thickBot="1">
      <c r="A18" s="1"/>
      <c r="B18" s="32"/>
      <c r="C18" s="31"/>
      <c r="D18" s="16" t="s">
        <v>21</v>
      </c>
      <c r="E18" s="33"/>
      <c r="F18" s="33"/>
      <c r="G18" s="16" t="s">
        <v>23</v>
      </c>
      <c r="H18" s="16" t="s">
        <v>24</v>
      </c>
    </row>
    <row r="19" spans="1:8" ht="15.75" thickBot="1">
      <c r="A19" s="1"/>
      <c r="B19" s="32"/>
      <c r="C19" s="31"/>
      <c r="D19" s="16" t="s">
        <v>21</v>
      </c>
      <c r="E19" s="33"/>
      <c r="F19" s="33"/>
      <c r="G19" s="16" t="s">
        <v>23</v>
      </c>
      <c r="H19" s="16" t="s">
        <v>24</v>
      </c>
    </row>
    <row r="20" spans="1:8" ht="15.75" thickBot="1">
      <c r="A20" s="1"/>
      <c r="B20" s="32"/>
      <c r="C20" s="43"/>
      <c r="D20" s="36" t="s">
        <v>21</v>
      </c>
      <c r="E20" s="38"/>
      <c r="F20" s="35"/>
      <c r="G20" s="37" t="s">
        <v>23</v>
      </c>
      <c r="H20" s="37" t="s">
        <v>24</v>
      </c>
    </row>
    <row r="21" spans="1:8" ht="15.75" thickBot="1">
      <c r="A21" s="10" t="s">
        <v>40</v>
      </c>
      <c r="B21" s="32">
        <v>43852</v>
      </c>
      <c r="C21" s="13"/>
      <c r="D21" s="13" t="s">
        <v>25</v>
      </c>
      <c r="E21" s="15">
        <f>SUM(E2:E20)</f>
        <v>22048</v>
      </c>
      <c r="F21" s="30">
        <v>5.74006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F21" sqref="F21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  <col min="3" max="3" width="11.421875" style="0" bestFit="1" customWidth="1"/>
    <col min="5" max="5" width="9.28125" style="0" bestFit="1" customWidth="1"/>
  </cols>
  <sheetData>
    <row r="1" spans="1:8" ht="15.75" thickBot="1">
      <c r="A1" s="1"/>
      <c r="B1" s="41" t="s">
        <v>26</v>
      </c>
      <c r="C1" s="41" t="s">
        <v>27</v>
      </c>
      <c r="D1" s="40" t="s">
        <v>14</v>
      </c>
      <c r="E1" s="44" t="s">
        <v>15</v>
      </c>
      <c r="F1" s="44" t="s">
        <v>16</v>
      </c>
      <c r="G1" s="41" t="s">
        <v>17</v>
      </c>
      <c r="H1" s="41" t="s">
        <v>18</v>
      </c>
    </row>
    <row r="2" spans="1:8" ht="15.75" thickBot="1">
      <c r="A2" s="1"/>
      <c r="B2" s="32">
        <v>43853</v>
      </c>
      <c r="C2" s="39">
        <v>0.3740509259259259</v>
      </c>
      <c r="D2" s="42" t="s">
        <v>21</v>
      </c>
      <c r="E2" s="47">
        <v>4000</v>
      </c>
      <c r="F2" s="46">
        <v>5.72</v>
      </c>
      <c r="G2" s="34" t="s">
        <v>23</v>
      </c>
      <c r="H2" s="34" t="s">
        <v>24</v>
      </c>
    </row>
    <row r="3" spans="1:8" ht="15.75" thickBot="1">
      <c r="A3" s="1"/>
      <c r="B3" s="32">
        <v>43853</v>
      </c>
      <c r="C3" s="39">
        <v>0.3833796296296296</v>
      </c>
      <c r="D3" s="16" t="s">
        <v>21</v>
      </c>
      <c r="E3" s="47">
        <v>1265</v>
      </c>
      <c r="F3" s="46">
        <v>5.7</v>
      </c>
      <c r="G3" s="16" t="s">
        <v>23</v>
      </c>
      <c r="H3" s="16" t="s">
        <v>24</v>
      </c>
    </row>
    <row r="4" spans="1:8" ht="15.75" thickBot="1">
      <c r="A4" s="1"/>
      <c r="B4" s="32">
        <v>43853</v>
      </c>
      <c r="C4" s="31">
        <v>0.3847685185185185</v>
      </c>
      <c r="D4" s="16" t="s">
        <v>21</v>
      </c>
      <c r="E4" s="47">
        <v>1342</v>
      </c>
      <c r="F4" s="46">
        <v>5.7</v>
      </c>
      <c r="G4" s="16" t="s">
        <v>23</v>
      </c>
      <c r="H4" s="16" t="s">
        <v>24</v>
      </c>
    </row>
    <row r="5" spans="1:8" ht="15.75" thickBot="1">
      <c r="A5" s="1"/>
      <c r="B5" s="32">
        <v>43853</v>
      </c>
      <c r="C5" s="31">
        <v>0.3861574074074074</v>
      </c>
      <c r="D5" s="16" t="s">
        <v>21</v>
      </c>
      <c r="E5" s="47">
        <v>1013</v>
      </c>
      <c r="F5" s="46">
        <v>5.7</v>
      </c>
      <c r="G5" s="16" t="s">
        <v>23</v>
      </c>
      <c r="H5" s="16" t="s">
        <v>24</v>
      </c>
    </row>
    <row r="6" spans="1:8" ht="15.75" thickBot="1">
      <c r="A6" s="1"/>
      <c r="B6" s="32">
        <v>43853</v>
      </c>
      <c r="C6" s="31">
        <v>0.38679398148148153</v>
      </c>
      <c r="D6" s="16" t="s">
        <v>21</v>
      </c>
      <c r="E6" s="47">
        <v>380</v>
      </c>
      <c r="F6" s="46">
        <v>5.7</v>
      </c>
      <c r="G6" s="16" t="s">
        <v>23</v>
      </c>
      <c r="H6" s="16" t="s">
        <v>24</v>
      </c>
    </row>
    <row r="7" spans="1:8" ht="15.75" thickBot="1">
      <c r="A7" s="1"/>
      <c r="B7" s="32">
        <v>43853</v>
      </c>
      <c r="C7" s="31">
        <v>0.40687500000000004</v>
      </c>
      <c r="D7" s="16" t="s">
        <v>21</v>
      </c>
      <c r="E7" s="47">
        <v>718</v>
      </c>
      <c r="F7" s="46">
        <v>5.68</v>
      </c>
      <c r="G7" s="16" t="s">
        <v>23</v>
      </c>
      <c r="H7" s="16" t="s">
        <v>24</v>
      </c>
    </row>
    <row r="8" spans="1:8" ht="15.75" thickBot="1">
      <c r="A8" s="1"/>
      <c r="B8" s="32">
        <v>43853</v>
      </c>
      <c r="C8" s="31">
        <v>0.40687500000000004</v>
      </c>
      <c r="D8" s="16" t="s">
        <v>21</v>
      </c>
      <c r="E8" s="47">
        <v>200</v>
      </c>
      <c r="F8" s="46">
        <v>5.68</v>
      </c>
      <c r="G8" s="16" t="s">
        <v>23</v>
      </c>
      <c r="H8" s="16" t="s">
        <v>24</v>
      </c>
    </row>
    <row r="9" spans="1:8" ht="15.75" thickBot="1">
      <c r="A9" s="1"/>
      <c r="B9" s="32">
        <v>43853</v>
      </c>
      <c r="C9" s="31">
        <v>0.40687500000000004</v>
      </c>
      <c r="D9" s="16" t="s">
        <v>21</v>
      </c>
      <c r="E9" s="47">
        <v>161</v>
      </c>
      <c r="F9" s="46">
        <v>5.68</v>
      </c>
      <c r="G9" s="16" t="s">
        <v>23</v>
      </c>
      <c r="H9" s="16" t="s">
        <v>24</v>
      </c>
    </row>
    <row r="10" spans="1:8" ht="15.75" thickBot="1">
      <c r="A10" s="1"/>
      <c r="B10" s="32">
        <v>43853</v>
      </c>
      <c r="C10" s="31">
        <v>0.40687500000000004</v>
      </c>
      <c r="D10" s="16" t="s">
        <v>21</v>
      </c>
      <c r="E10" s="47">
        <v>2921</v>
      </c>
      <c r="F10" s="46">
        <v>5.68</v>
      </c>
      <c r="G10" s="16" t="s">
        <v>23</v>
      </c>
      <c r="H10" s="16" t="s">
        <v>24</v>
      </c>
    </row>
    <row r="11" spans="1:8" ht="15.75" thickBot="1">
      <c r="A11" s="1"/>
      <c r="B11" s="32">
        <v>43853</v>
      </c>
      <c r="C11" s="31">
        <v>0.5533217592592593</v>
      </c>
      <c r="D11" s="16" t="s">
        <v>21</v>
      </c>
      <c r="E11" s="47">
        <v>2</v>
      </c>
      <c r="F11" s="46">
        <v>5.64</v>
      </c>
      <c r="G11" s="16" t="s">
        <v>23</v>
      </c>
      <c r="H11" s="16" t="s">
        <v>24</v>
      </c>
    </row>
    <row r="12" spans="1:8" ht="15.75" thickBot="1">
      <c r="A12" s="1"/>
      <c r="B12" s="32">
        <v>43853</v>
      </c>
      <c r="C12" s="31">
        <v>0.6247337962962963</v>
      </c>
      <c r="D12" s="16" t="s">
        <v>21</v>
      </c>
      <c r="E12" s="47">
        <v>80</v>
      </c>
      <c r="F12" s="46">
        <v>5.68</v>
      </c>
      <c r="G12" s="16" t="s">
        <v>23</v>
      </c>
      <c r="H12" s="16" t="s">
        <v>24</v>
      </c>
    </row>
    <row r="13" spans="1:8" ht="15.75" thickBot="1">
      <c r="A13" s="1"/>
      <c r="B13" s="32">
        <v>43853</v>
      </c>
      <c r="C13" s="31">
        <v>0.6262615740740741</v>
      </c>
      <c r="D13" s="16" t="s">
        <v>21</v>
      </c>
      <c r="E13" s="47">
        <v>58</v>
      </c>
      <c r="F13" s="46">
        <v>5.68</v>
      </c>
      <c r="G13" s="16" t="s">
        <v>23</v>
      </c>
      <c r="H13" s="16" t="s">
        <v>24</v>
      </c>
    </row>
    <row r="14" spans="1:8" ht="15.75" thickBot="1">
      <c r="A14" s="1"/>
      <c r="B14" s="32">
        <v>43853</v>
      </c>
      <c r="C14" s="31">
        <v>0.6262615740740741</v>
      </c>
      <c r="D14" s="16" t="s">
        <v>21</v>
      </c>
      <c r="E14" s="47">
        <v>3071</v>
      </c>
      <c r="F14" s="46">
        <v>5.68</v>
      </c>
      <c r="G14" s="16" t="s">
        <v>23</v>
      </c>
      <c r="H14" s="16" t="s">
        <v>24</v>
      </c>
    </row>
    <row r="15" spans="1:8" ht="15.75" thickBot="1">
      <c r="A15" s="1"/>
      <c r="B15" s="32">
        <v>43853</v>
      </c>
      <c r="C15" s="31">
        <v>0.6262615740740741</v>
      </c>
      <c r="D15" s="16" t="s">
        <v>21</v>
      </c>
      <c r="E15" s="47">
        <v>791</v>
      </c>
      <c r="F15" s="46">
        <v>5.68</v>
      </c>
      <c r="G15" s="16" t="s">
        <v>23</v>
      </c>
      <c r="H15" s="16" t="s">
        <v>24</v>
      </c>
    </row>
    <row r="16" spans="1:8" ht="15.75" thickBot="1">
      <c r="A16" s="1"/>
      <c r="B16" s="32">
        <v>43853</v>
      </c>
      <c r="C16" s="31">
        <v>0.6597569444444444</v>
      </c>
      <c r="D16" s="16" t="s">
        <v>21</v>
      </c>
      <c r="E16" s="47">
        <v>3644</v>
      </c>
      <c r="F16" s="46">
        <v>5.65</v>
      </c>
      <c r="G16" s="16" t="s">
        <v>23</v>
      </c>
      <c r="H16" s="16" t="s">
        <v>24</v>
      </c>
    </row>
    <row r="17" spans="1:8" ht="15.75" thickBot="1">
      <c r="A17" s="1"/>
      <c r="B17" s="32">
        <v>43853</v>
      </c>
      <c r="C17" s="31">
        <v>0.6837615740740741</v>
      </c>
      <c r="D17" s="16" t="s">
        <v>21</v>
      </c>
      <c r="E17" s="47">
        <v>307</v>
      </c>
      <c r="F17" s="46">
        <v>5.67</v>
      </c>
      <c r="G17" s="16" t="s">
        <v>23</v>
      </c>
      <c r="H17" s="16" t="s">
        <v>24</v>
      </c>
    </row>
    <row r="18" spans="1:8" ht="15.75" thickBot="1">
      <c r="A18" s="1"/>
      <c r="B18" s="32">
        <v>43853</v>
      </c>
      <c r="C18" s="31">
        <v>0.6837615740740741</v>
      </c>
      <c r="D18" s="16" t="s">
        <v>21</v>
      </c>
      <c r="E18" s="47">
        <v>2447</v>
      </c>
      <c r="F18" s="46">
        <v>5.67</v>
      </c>
      <c r="G18" s="16" t="s">
        <v>23</v>
      </c>
      <c r="H18" s="16" t="s">
        <v>24</v>
      </c>
    </row>
    <row r="19" spans="1:8" ht="15.75" thickBot="1">
      <c r="A19" s="1"/>
      <c r="B19" s="32">
        <v>43853</v>
      </c>
      <c r="C19" s="31">
        <v>0.6837615740740741</v>
      </c>
      <c r="D19" s="16" t="s">
        <v>21</v>
      </c>
      <c r="E19" s="47">
        <v>315</v>
      </c>
      <c r="F19" s="46">
        <v>5.67</v>
      </c>
      <c r="G19" s="16" t="s">
        <v>23</v>
      </c>
      <c r="H19" s="16" t="s">
        <v>24</v>
      </c>
    </row>
    <row r="20" spans="1:8" ht="15.75" thickBot="1">
      <c r="A20" s="1"/>
      <c r="B20" s="32"/>
      <c r="C20" s="43"/>
      <c r="D20" s="36" t="s">
        <v>21</v>
      </c>
      <c r="E20" s="45"/>
      <c r="F20" s="35"/>
      <c r="G20" s="37" t="s">
        <v>23</v>
      </c>
      <c r="H20" s="37" t="s">
        <v>24</v>
      </c>
    </row>
    <row r="21" spans="1:8" ht="15.75" thickBot="1">
      <c r="A21" s="10" t="s">
        <v>36</v>
      </c>
      <c r="B21" s="32">
        <v>43853</v>
      </c>
      <c r="C21" s="13"/>
      <c r="D21" s="13" t="s">
        <v>25</v>
      </c>
      <c r="E21" s="15">
        <f>SUM(E2:E20)</f>
        <v>22715</v>
      </c>
      <c r="F21" s="30">
        <v>5.6844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H26" sqref="H26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</cols>
  <sheetData>
    <row r="1" spans="1:8" ht="15.75" thickBot="1">
      <c r="A1" s="1"/>
      <c r="B1" s="41" t="s">
        <v>26</v>
      </c>
      <c r="C1" s="41" t="s">
        <v>27</v>
      </c>
      <c r="D1" s="40" t="s">
        <v>14</v>
      </c>
      <c r="E1" s="44" t="s">
        <v>15</v>
      </c>
      <c r="F1" s="44" t="s">
        <v>16</v>
      </c>
      <c r="G1" s="41" t="s">
        <v>17</v>
      </c>
      <c r="H1" s="41" t="s">
        <v>18</v>
      </c>
    </row>
    <row r="2" spans="1:8" ht="15.75" thickBot="1">
      <c r="A2" s="1"/>
      <c r="B2" s="32">
        <v>43854</v>
      </c>
      <c r="C2" s="39">
        <v>0.46015046296296297</v>
      </c>
      <c r="D2" s="42" t="s">
        <v>21</v>
      </c>
      <c r="E2" s="47">
        <v>3000</v>
      </c>
      <c r="F2" s="46">
        <v>5.66</v>
      </c>
      <c r="G2" s="34" t="s">
        <v>23</v>
      </c>
      <c r="H2" s="34" t="s">
        <v>24</v>
      </c>
    </row>
    <row r="3" spans="1:8" ht="15.75" thickBot="1">
      <c r="A3" s="1"/>
      <c r="B3" s="32">
        <v>43854</v>
      </c>
      <c r="C3" s="39">
        <v>0.4631134259259259</v>
      </c>
      <c r="D3" s="16" t="s">
        <v>21</v>
      </c>
      <c r="E3" s="47">
        <v>1831</v>
      </c>
      <c r="F3" s="46">
        <v>5.65</v>
      </c>
      <c r="G3" s="16" t="s">
        <v>23</v>
      </c>
      <c r="H3" s="16" t="s">
        <v>24</v>
      </c>
    </row>
    <row r="4" spans="1:8" ht="15.75" thickBot="1">
      <c r="A4" s="1"/>
      <c r="B4" s="32">
        <v>43854</v>
      </c>
      <c r="C4" s="31">
        <v>0.4894444444444444</v>
      </c>
      <c r="D4" s="16" t="s">
        <v>21</v>
      </c>
      <c r="E4" s="47">
        <v>1171</v>
      </c>
      <c r="F4" s="46">
        <v>5.65</v>
      </c>
      <c r="G4" s="16" t="s">
        <v>23</v>
      </c>
      <c r="H4" s="16" t="s">
        <v>24</v>
      </c>
    </row>
    <row r="5" spans="1:8" ht="15.75" thickBot="1">
      <c r="A5" s="1"/>
      <c r="B5" s="32">
        <v>43854</v>
      </c>
      <c r="C5" s="31">
        <v>0.6482638888888889</v>
      </c>
      <c r="D5" s="16" t="s">
        <v>21</v>
      </c>
      <c r="E5" s="47">
        <v>330</v>
      </c>
      <c r="F5" s="46">
        <v>5.67</v>
      </c>
      <c r="G5" s="16" t="s">
        <v>23</v>
      </c>
      <c r="H5" s="16" t="s">
        <v>24</v>
      </c>
    </row>
    <row r="6" spans="1:8" ht="15.75" thickBot="1">
      <c r="A6" s="1"/>
      <c r="B6" s="32">
        <v>43854</v>
      </c>
      <c r="C6" s="31">
        <v>0.6667592592592593</v>
      </c>
      <c r="D6" s="16" t="s">
        <v>21</v>
      </c>
      <c r="E6" s="47">
        <v>2670</v>
      </c>
      <c r="F6" s="46">
        <v>5.67</v>
      </c>
      <c r="G6" s="16" t="s">
        <v>23</v>
      </c>
      <c r="H6" s="16" t="s">
        <v>24</v>
      </c>
    </row>
    <row r="7" spans="1:8" ht="15.75" thickBot="1">
      <c r="A7" s="1"/>
      <c r="B7" s="32">
        <v>43854</v>
      </c>
      <c r="C7" s="31">
        <v>0.6669560185185185</v>
      </c>
      <c r="D7" s="16" t="s">
        <v>21</v>
      </c>
      <c r="E7" s="47">
        <v>3283</v>
      </c>
      <c r="F7" s="46">
        <v>5.67</v>
      </c>
      <c r="G7" s="16" t="s">
        <v>23</v>
      </c>
      <c r="H7" s="16" t="s">
        <v>24</v>
      </c>
    </row>
    <row r="8" spans="1:8" ht="15.75" thickBot="1">
      <c r="A8" s="1"/>
      <c r="B8" s="32">
        <v>43854</v>
      </c>
      <c r="C8" s="31">
        <v>0.6835648148148148</v>
      </c>
      <c r="D8" s="16" t="s">
        <v>21</v>
      </c>
      <c r="E8" s="47">
        <v>814</v>
      </c>
      <c r="F8" s="46">
        <v>5.67</v>
      </c>
      <c r="G8" s="16" t="s">
        <v>23</v>
      </c>
      <c r="H8" s="16" t="s">
        <v>24</v>
      </c>
    </row>
    <row r="9" spans="1:8" ht="15.75" thickBot="1">
      <c r="A9" s="1"/>
      <c r="B9" s="32">
        <v>43854</v>
      </c>
      <c r="C9" s="31">
        <v>0.6868981481481482</v>
      </c>
      <c r="D9" s="16" t="s">
        <v>21</v>
      </c>
      <c r="E9" s="47">
        <v>2129</v>
      </c>
      <c r="F9" s="46">
        <v>5.68</v>
      </c>
      <c r="G9" s="16" t="s">
        <v>23</v>
      </c>
      <c r="H9" s="16" t="s">
        <v>24</v>
      </c>
    </row>
    <row r="10" spans="1:8" ht="15.75" thickBot="1">
      <c r="A10" s="1"/>
      <c r="B10" s="32">
        <v>43854</v>
      </c>
      <c r="C10" s="31">
        <v>0.6917708333333333</v>
      </c>
      <c r="D10" s="16" t="s">
        <v>21</v>
      </c>
      <c r="E10" s="47">
        <v>520</v>
      </c>
      <c r="F10" s="46">
        <v>5.68</v>
      </c>
      <c r="G10" s="16" t="s">
        <v>23</v>
      </c>
      <c r="H10" s="16" t="s">
        <v>24</v>
      </c>
    </row>
    <row r="11" spans="1:8" ht="15.75" thickBot="1">
      <c r="A11" s="1"/>
      <c r="B11" s="32"/>
      <c r="C11" s="31"/>
      <c r="D11" s="16" t="s">
        <v>21</v>
      </c>
      <c r="E11" s="47"/>
      <c r="F11" s="33"/>
      <c r="G11" s="16" t="s">
        <v>23</v>
      </c>
      <c r="H11" s="16" t="s">
        <v>24</v>
      </c>
    </row>
    <row r="12" spans="1:8" ht="15.75" thickBot="1">
      <c r="A12" s="1"/>
      <c r="B12" s="32"/>
      <c r="C12" s="31"/>
      <c r="D12" s="16" t="s">
        <v>21</v>
      </c>
      <c r="E12" s="33"/>
      <c r="F12" s="33"/>
      <c r="G12" s="16" t="s">
        <v>23</v>
      </c>
      <c r="H12" s="16" t="s">
        <v>24</v>
      </c>
    </row>
    <row r="13" spans="1:8" ht="15.75" thickBot="1">
      <c r="A13" s="1"/>
      <c r="B13" s="32"/>
      <c r="C13" s="31"/>
      <c r="D13" s="16" t="s">
        <v>21</v>
      </c>
      <c r="E13" s="33"/>
      <c r="F13" s="33"/>
      <c r="G13" s="16" t="s">
        <v>23</v>
      </c>
      <c r="H13" s="16" t="s">
        <v>24</v>
      </c>
    </row>
    <row r="14" spans="1:8" ht="15.75" thickBot="1">
      <c r="A14" s="1"/>
      <c r="B14" s="32"/>
      <c r="C14" s="31"/>
      <c r="D14" s="16" t="s">
        <v>21</v>
      </c>
      <c r="E14" s="33"/>
      <c r="F14" s="33"/>
      <c r="G14" s="16" t="s">
        <v>23</v>
      </c>
      <c r="H14" s="16" t="s">
        <v>24</v>
      </c>
    </row>
    <row r="15" spans="1:8" ht="15.75" thickBot="1">
      <c r="A15" s="1"/>
      <c r="B15" s="32"/>
      <c r="C15" s="31"/>
      <c r="D15" s="16" t="s">
        <v>21</v>
      </c>
      <c r="E15" s="33"/>
      <c r="F15" s="33"/>
      <c r="G15" s="16" t="s">
        <v>23</v>
      </c>
      <c r="H15" s="16" t="s">
        <v>24</v>
      </c>
    </row>
    <row r="16" spans="1:8" ht="15.75" thickBot="1">
      <c r="A16" s="1"/>
      <c r="B16" s="32"/>
      <c r="C16" s="31"/>
      <c r="D16" s="16" t="s">
        <v>21</v>
      </c>
      <c r="E16" s="33"/>
      <c r="F16" s="33"/>
      <c r="G16" s="16" t="s">
        <v>23</v>
      </c>
      <c r="H16" s="16" t="s">
        <v>24</v>
      </c>
    </row>
    <row r="17" spans="1:8" ht="15.75" thickBot="1">
      <c r="A17" s="1"/>
      <c r="B17" s="32"/>
      <c r="C17" s="31"/>
      <c r="D17" s="16" t="s">
        <v>21</v>
      </c>
      <c r="E17" s="33"/>
      <c r="F17" s="33"/>
      <c r="G17" s="16" t="s">
        <v>23</v>
      </c>
      <c r="H17" s="16" t="s">
        <v>24</v>
      </c>
    </row>
    <row r="18" spans="1:8" ht="15.75" thickBot="1">
      <c r="A18" s="1"/>
      <c r="B18" s="32"/>
      <c r="C18" s="31"/>
      <c r="D18" s="16" t="s">
        <v>21</v>
      </c>
      <c r="E18" s="33"/>
      <c r="F18" s="33"/>
      <c r="G18" s="16" t="s">
        <v>23</v>
      </c>
      <c r="H18" s="16" t="s">
        <v>24</v>
      </c>
    </row>
    <row r="19" spans="1:8" ht="15.75" thickBot="1">
      <c r="A19" s="1"/>
      <c r="B19" s="32"/>
      <c r="C19" s="31"/>
      <c r="D19" s="16" t="s">
        <v>21</v>
      </c>
      <c r="E19" s="33"/>
      <c r="F19" s="33"/>
      <c r="G19" s="16" t="s">
        <v>23</v>
      </c>
      <c r="H19" s="16" t="s">
        <v>24</v>
      </c>
    </row>
    <row r="20" spans="1:8" ht="15.75" thickBot="1">
      <c r="A20" s="1"/>
      <c r="B20" s="32"/>
      <c r="C20" s="43"/>
      <c r="D20" s="36" t="s">
        <v>21</v>
      </c>
      <c r="E20" s="45"/>
      <c r="F20" s="35"/>
      <c r="G20" s="37" t="s">
        <v>23</v>
      </c>
      <c r="H20" s="37" t="s">
        <v>24</v>
      </c>
    </row>
    <row r="21" spans="1:8" ht="15.75" thickBot="1">
      <c r="A21" s="10" t="s">
        <v>37</v>
      </c>
      <c r="B21" s="32">
        <v>43854</v>
      </c>
      <c r="C21" s="13"/>
      <c r="D21" s="13" t="s">
        <v>25</v>
      </c>
      <c r="E21" s="15">
        <f>SUM(E2:E20)</f>
        <v>15748</v>
      </c>
      <c r="F21" s="30">
        <v>5.66596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2020-01-27T13:54:07Z</dcterms:modified>
  <cp:category/>
  <cp:version/>
  <cp:contentType/>
  <cp:contentStatus/>
</cp:coreProperties>
</file>