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23\Beteiligungsprogramm Aktienrückkauf 2022_2023\Veröffentlichungen\Homepage\9_01_2023\"/>
    </mc:Choice>
  </mc:AlternateContent>
  <xr:revisionPtr revIDLastSave="0" documentId="13_ncr:1_{C10652DC-82A2-444F-9829-B550E959C2FC}" xr6:coauthVersionLast="47" xr6:coauthVersionMax="47" xr10:uidLastSave="{00000000-0000-0000-0000-000000000000}"/>
  <bookViews>
    <workbookView xWindow="-110" yWindow="-110" windowWidth="19420" windowHeight="10420" tabRatio="950" xr2:uid="{00000000-000D-0000-FFFF-FFFF00000000}"/>
  </bookViews>
  <sheets>
    <sheet name="Wochensummen" sheetId="4" r:id="rId1"/>
    <sheet name="Täglich pro Woche" sheetId="5" r:id="rId2"/>
    <sheet name="02.01.2023" sheetId="25" r:id="rId3"/>
    <sheet name="03.01.2023" sheetId="23" r:id="rId4"/>
    <sheet name="04.01.2023" sheetId="26" r:id="rId5"/>
    <sheet name="05.01.2023" sheetId="27" r:id="rId6"/>
    <sheet name="06.01.2023" sheetId="2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D16" i="4" l="1"/>
  <c r="D15" i="4" l="1"/>
  <c r="D14" i="4"/>
  <c r="D12" i="4" l="1"/>
  <c r="D13" i="4"/>
  <c r="D10" i="4" l="1"/>
  <c r="D11" i="4"/>
  <c r="D9" i="4" l="1"/>
  <c r="E35" i="28" l="1"/>
  <c r="E39" i="27"/>
  <c r="E32" i="26"/>
  <c r="E49" i="25" l="1"/>
  <c r="E37" i="23" l="1"/>
  <c r="E9" i="4" l="1"/>
  <c r="E10" i="4"/>
  <c r="E11" i="4"/>
  <c r="E12" i="4"/>
  <c r="E13" i="4"/>
  <c r="E14" i="4"/>
  <c r="E15" i="4"/>
  <c r="E16" i="4"/>
  <c r="E17" i="4"/>
  <c r="E8" i="4" l="1"/>
  <c r="D9" i="5" l="1"/>
  <c r="D10" i="5"/>
  <c r="D11" i="5"/>
  <c r="D12" i="5"/>
  <c r="D8" i="5"/>
  <c r="B14" i="5" l="1"/>
  <c r="E20" i="4" l="1"/>
  <c r="D14" i="5"/>
  <c r="E1" i="4"/>
  <c r="B20" i="4" l="1"/>
  <c r="C14" i="5"/>
  <c r="D8" i="4"/>
  <c r="D20" i="4" s="1"/>
  <c r="D2" i="4" l="1"/>
  <c r="E2" i="4" s="1"/>
  <c r="C20" i="4"/>
  <c r="D3" i="4" l="1"/>
  <c r="E3" i="4" s="1"/>
</calcChain>
</file>

<file path=xl/sharedStrings.xml><?xml version="1.0" encoding="utf-8"?>
<sst xmlns="http://schemas.openxmlformats.org/spreadsheetml/2006/main" count="627" uniqueCount="32">
  <si>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</si>
  <si>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</si>
  <si>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</si>
  <si>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</si>
  <si>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</si>
  <si>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</si>
  <si>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</si>
  <si>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</si>
  <si>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</si>
  <si>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</si>
  <si>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</si>
  <si>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</si>
  <si>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</si>
  <si>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</si>
  <si>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</si>
  <si>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</si>
  <si>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</si>
  <si>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</si>
  <si>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</si>
  <si>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</si>
  <si>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</si>
  <si>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</si>
  <si>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</si>
  <si>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</si>
  <si>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</si>
  <si>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</si>
  <si>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</si>
  <si>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</si>
  <si>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</si>
  <si>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</si>
  <si>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02.01.2023 - 06.01.2023</t>
  </si>
  <si>
    <t xml:space="preserve">Zeitraum 02.01.2023 bis 06.01.2023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</si>
</sst>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  <numFmt numFmtId="170" formatCode="#,##0.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43" fontId="21" fillId="0" borderId="0" applyFont="0" applyFill="0" applyBorder="0" applyAlignment="0" applyProtection="0"/>
    <xf numFmtId="0" fontId="19" fillId="34" borderId="14" applyNumberFormat="0" applyAlignment="0"/>
    <xf numFmtId="0" fontId="19" fillId="34" borderId="15" applyNumberFormat="0" applyAlignment="0"/>
    <xf numFmtId="0" fontId="20" fillId="35" borderId="0" applyNumberFormat="0" applyAlignment="0">
      <alignment wrapText="1"/>
    </xf>
    <xf numFmtId="0" fontId="19" fillId="34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6" borderId="0"/>
    <xf numFmtId="0" fontId="24" fillId="0" borderId="0"/>
    <xf numFmtId="164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8" fillId="4" borderId="0" applyNumberFormat="0" applyBorder="0" applyAlignment="0" applyProtection="0"/>
    <xf numFmtId="0" fontId="12" fillId="7" borderId="7" applyNumberFormat="0" applyAlignment="0" applyProtection="0"/>
    <xf numFmtId="0" fontId="14" fillId="8" borderId="10" applyNumberFormat="0" applyAlignment="0" applyProtection="0"/>
    <xf numFmtId="0" fontId="1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6" borderId="7" applyNumberFormat="0" applyAlignment="0" applyProtection="0"/>
    <xf numFmtId="0" fontId="13" fillId="0" borderId="9" applyNumberFormat="0" applyFill="0" applyAlignment="0" applyProtection="0"/>
    <xf numFmtId="0" fontId="9" fillId="5" borderId="0" applyNumberFormat="0" applyBorder="0" applyAlignment="0" applyProtection="0"/>
    <xf numFmtId="0" fontId="2" fillId="9" borderId="11" applyNumberFormat="0" applyFont="0" applyAlignment="0" applyProtection="0"/>
    <xf numFmtId="0" fontId="11" fillId="7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2" borderId="1" xfId="0" applyFill="1" applyBorder="1"/>
    <xf numFmtId="14" fontId="1" fillId="37" borderId="0" xfId="0" applyNumberFormat="1" applyFont="1" applyFill="1"/>
    <xf numFmtId="0" fontId="1" fillId="37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3" fontId="1" fillId="37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22" fontId="0" fillId="0" borderId="0" xfId="0" applyNumberFormat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" xfId="0" applyNumberForma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center" vertical="center"/>
    </xf>
    <xf numFmtId="0" fontId="27" fillId="38" borderId="1" xfId="0" applyFont="1" applyFill="1" applyBorder="1" applyAlignment="1">
      <alignment horizontal="right" vertical="center"/>
    </xf>
    <xf numFmtId="169" fontId="27" fillId="38" borderId="1" xfId="0" applyNumberFormat="1" applyFont="1" applyFill="1" applyBorder="1" applyAlignment="1">
      <alignment horizontal="center" vertical="center"/>
    </xf>
    <xf numFmtId="0" fontId="1" fillId="38" borderId="3" xfId="0" applyFont="1" applyFill="1" applyBorder="1"/>
    <xf numFmtId="14" fontId="0" fillId="38" borderId="24" xfId="0" applyNumberFormat="1" applyFill="1" applyBorder="1" applyAlignment="1">
      <alignment horizontal="center"/>
    </xf>
    <xf numFmtId="14" fontId="1" fillId="38" borderId="25" xfId="0" applyNumberFormat="1" applyFont="1" applyFill="1" applyBorder="1" applyAlignment="1">
      <alignment horizontal="center"/>
    </xf>
    <xf numFmtId="14" fontId="1" fillId="38" borderId="18" xfId="0" applyNumberFormat="1" applyFon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center"/>
    </xf>
    <xf numFmtId="167" fontId="1" fillId="38" borderId="3" xfId="0" applyNumberFormat="1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/>
    </xf>
    <xf numFmtId="21" fontId="0" fillId="38" borderId="1" xfId="0" applyNumberFormat="1" applyFill="1" applyBorder="1"/>
    <xf numFmtId="3" fontId="0" fillId="38" borderId="1" xfId="0" applyNumberFormat="1" applyFill="1" applyBorder="1" applyAlignment="1">
      <alignment horizontal="center"/>
    </xf>
    <xf numFmtId="168" fontId="0" fillId="38" borderId="1" xfId="0" applyNumberFormat="1" applyFill="1" applyBorder="1" applyAlignment="1">
      <alignment horizontal="center"/>
    </xf>
    <xf numFmtId="168" fontId="0" fillId="38" borderId="17" xfId="0" applyNumberFormat="1" applyFill="1" applyBorder="1" applyAlignment="1">
      <alignment horizontal="center"/>
    </xf>
    <xf numFmtId="21" fontId="0" fillId="38" borderId="23" xfId="0" applyNumberFormat="1" applyFill="1" applyBorder="1"/>
    <xf numFmtId="3" fontId="0" fillId="38" borderId="1" xfId="0" applyNumberFormat="1" applyFont="1" applyFill="1" applyBorder="1" applyAlignment="1">
      <alignment horizontal="center"/>
    </xf>
    <xf numFmtId="167" fontId="0" fillId="38" borderId="1" xfId="0" applyNumberFormat="1" applyFont="1" applyFill="1" applyBorder="1"/>
    <xf numFmtId="4" fontId="0" fillId="38" borderId="1" xfId="0" applyNumberFormat="1" applyFont="1" applyFill="1" applyBorder="1"/>
    <xf numFmtId="14" fontId="1" fillId="38" borderId="1" xfId="0" applyNumberFormat="1" applyFont="1" applyFill="1" applyBorder="1" applyAlignment="1">
      <alignment horizontal="center"/>
    </xf>
    <xf numFmtId="3" fontId="1" fillId="38" borderId="1" xfId="0" applyNumberFormat="1" applyFont="1" applyFill="1" applyBorder="1" applyAlignment="1">
      <alignment horizontal="center"/>
    </xf>
    <xf numFmtId="166" fontId="1" fillId="38" borderId="1" xfId="0" applyNumberFormat="1" applyFont="1" applyFill="1" applyBorder="1"/>
    <xf numFmtId="4" fontId="1" fillId="38" borderId="1" xfId="0" applyNumberFormat="1" applyFont="1" applyFill="1" applyBorder="1"/>
    <xf numFmtId="0" fontId="0" fillId="38" borderId="1" xfId="0" applyFill="1" applyBorder="1"/>
    <xf numFmtId="166" fontId="0" fillId="38" borderId="1" xfId="0" applyNumberFormat="1" applyFont="1" applyFill="1" applyBorder="1"/>
    <xf numFmtId="10" fontId="0" fillId="38" borderId="2" xfId="0" applyNumberFormat="1" applyFont="1" applyFill="1" applyBorder="1" applyAlignment="1">
      <alignment horizontal="center"/>
    </xf>
    <xf numFmtId="166" fontId="1" fillId="38" borderId="3" xfId="0" applyNumberFormat="1" applyFont="1" applyFill="1" applyBorder="1"/>
    <xf numFmtId="4" fontId="1" fillId="38" borderId="3" xfId="0" applyNumberFormat="1" applyFont="1" applyFill="1" applyBorder="1"/>
    <xf numFmtId="10" fontId="1" fillId="38" borderId="3" xfId="0" applyNumberFormat="1" applyFont="1" applyFill="1" applyBorder="1" applyAlignment="1">
      <alignment horizontal="center"/>
    </xf>
    <xf numFmtId="21" fontId="27" fillId="38" borderId="1" xfId="0" applyNumberFormat="1" applyFont="1" applyFill="1" applyBorder="1" applyAlignment="1">
      <alignment horizontal="right" vertical="center"/>
    </xf>
    <xf numFmtId="169" fontId="0" fillId="38" borderId="1" xfId="0" applyNumberFormat="1" applyFill="1" applyBorder="1" applyAlignment="1">
      <alignment horizontal="center"/>
    </xf>
    <xf numFmtId="169" fontId="27" fillId="38" borderId="1" xfId="0" applyNumberFormat="1" applyFont="1" applyFill="1" applyBorder="1" applyAlignment="1">
      <alignment horizontal="right" vertical="center"/>
    </xf>
    <xf numFmtId="3" fontId="27" fillId="38" borderId="1" xfId="0" applyNumberFormat="1" applyFont="1" applyFill="1" applyBorder="1" applyAlignment="1">
      <alignment horizontal="center" vertical="center"/>
    </xf>
    <xf numFmtId="3" fontId="27" fillId="38" borderId="1" xfId="0" applyNumberFormat="1" applyFont="1" applyFill="1" applyBorder="1" applyAlignment="1">
      <alignment horizontal="right" vertical="center"/>
    </xf>
    <xf numFmtId="166" fontId="0" fillId="38" borderId="1" xfId="0" applyNumberFormat="1" applyFill="1" applyBorder="1"/>
    <xf numFmtId="0" fontId="27" fillId="38" borderId="1" xfId="0" applyFont="1" applyFill="1" applyBorder="1" applyAlignment="1">
      <alignment horizontal="center" vertical="center"/>
    </xf>
    <xf numFmtId="14" fontId="0" fillId="38" borderId="23" xfId="0" applyNumberFormat="1" applyFill="1" applyBorder="1" applyAlignment="1">
      <alignment horizontal="center"/>
    </xf>
    <xf numFmtId="21" fontId="27" fillId="38" borderId="23" xfId="0" applyNumberFormat="1" applyFont="1" applyFill="1" applyBorder="1" applyAlignment="1">
      <alignment horizontal="center" vertical="center"/>
    </xf>
    <xf numFmtId="0" fontId="27" fillId="38" borderId="23" xfId="0" applyFont="1" applyFill="1" applyBorder="1" applyAlignment="1">
      <alignment horizontal="right" vertical="center"/>
    </xf>
    <xf numFmtId="169" fontId="27" fillId="38" borderId="23" xfId="0" applyNumberFormat="1" applyFont="1" applyFill="1" applyBorder="1" applyAlignment="1">
      <alignment horizontal="center" vertical="center"/>
    </xf>
    <xf numFmtId="14" fontId="0" fillId="38" borderId="3" xfId="0" applyNumberFormat="1" applyFill="1" applyBorder="1" applyAlignment="1">
      <alignment horizontal="center"/>
    </xf>
    <xf numFmtId="3" fontId="1" fillId="38" borderId="3" xfId="0" applyNumberFormat="1" applyFont="1" applyFill="1" applyBorder="1" applyAlignment="1">
      <alignment horizontal="right"/>
    </xf>
    <xf numFmtId="4" fontId="27" fillId="38" borderId="1" xfId="0" applyNumberFormat="1" applyFont="1" applyFill="1" applyBorder="1" applyAlignment="1">
      <alignment horizontal="right" vertical="center"/>
    </xf>
    <xf numFmtId="170" fontId="0" fillId="0" borderId="0" xfId="0" applyNumberFormat="1"/>
    <xf numFmtId="21" fontId="27" fillId="38" borderId="1" xfId="0" applyNumberFormat="1" applyFont="1" applyFill="1" applyBorder="1" applyAlignment="1">
      <alignment horizontal="center"/>
    </xf>
  </cellXfs>
  <cellStyles count="73">
    <cellStyle name="_Heading" xfId="3" xr:uid="{00000000-0005-0000-0000-000000000000}"/>
    <cellStyle name="_SubHeading" xfId="4" xr:uid="{00000000-0005-0000-0000-000001000000}"/>
    <cellStyle name="_Table" xfId="5" xr:uid="{00000000-0005-0000-0000-000002000000}"/>
    <cellStyle name="20% - Accent1 2" xfId="33" xr:uid="{00000000-0005-0000-0000-000003000000}"/>
    <cellStyle name="20% - Accent2 2" xfId="34" xr:uid="{00000000-0005-0000-0000-000004000000}"/>
    <cellStyle name="20% - Accent3 2" xfId="35" xr:uid="{00000000-0005-0000-0000-000005000000}"/>
    <cellStyle name="20% - Accent4 2" xfId="36" xr:uid="{00000000-0005-0000-0000-000006000000}"/>
    <cellStyle name="20% - Accent5 2" xfId="37" xr:uid="{00000000-0005-0000-0000-000007000000}"/>
    <cellStyle name="20% - Accent6 2" xfId="38" xr:uid="{00000000-0005-0000-0000-000008000000}"/>
    <cellStyle name="40% - Accent1 2" xfId="39" xr:uid="{00000000-0005-0000-0000-000009000000}"/>
    <cellStyle name="40% - Accent2 2" xfId="40" xr:uid="{00000000-0005-0000-0000-00000A000000}"/>
    <cellStyle name="40% - Accent3 2" xfId="41" xr:uid="{00000000-0005-0000-0000-00000B000000}"/>
    <cellStyle name="40% - Accent4 2" xfId="42" xr:uid="{00000000-0005-0000-0000-00000C000000}"/>
    <cellStyle name="40% - Accent5 2" xfId="43" xr:uid="{00000000-0005-0000-0000-00000D000000}"/>
    <cellStyle name="40% - Accent6 2" xfId="44" xr:uid="{00000000-0005-0000-0000-00000E000000}"/>
    <cellStyle name="60% - Accent1 2" xfId="45" xr:uid="{00000000-0005-0000-0000-00000F000000}"/>
    <cellStyle name="60% - Accent2 2" xfId="46" xr:uid="{00000000-0005-0000-0000-000010000000}"/>
    <cellStyle name="60% - Accent3 2" xfId="47" xr:uid="{00000000-0005-0000-0000-000011000000}"/>
    <cellStyle name="60% - Accent4 2" xfId="48" xr:uid="{00000000-0005-0000-0000-000012000000}"/>
    <cellStyle name="60% - Accent5 2" xfId="49" xr:uid="{00000000-0005-0000-0000-000013000000}"/>
    <cellStyle name="60% - Accent6 2" xfId="50" xr:uid="{00000000-0005-0000-0000-000014000000}"/>
    <cellStyle name="Accent1 2" xfId="51" xr:uid="{00000000-0005-0000-0000-000015000000}"/>
    <cellStyle name="Accent2 2" xfId="52" xr:uid="{00000000-0005-0000-0000-000016000000}"/>
    <cellStyle name="Accent3 2" xfId="53" xr:uid="{00000000-0005-0000-0000-000017000000}"/>
    <cellStyle name="Accent4 2" xfId="54" xr:uid="{00000000-0005-0000-0000-000018000000}"/>
    <cellStyle name="Accent5 2" xfId="55" xr:uid="{00000000-0005-0000-0000-000019000000}"/>
    <cellStyle name="Accent6 2" xfId="56" xr:uid="{00000000-0005-0000-0000-00001A000000}"/>
    <cellStyle name="Bad 2" xfId="57" xr:uid="{00000000-0005-0000-0000-00001B000000}"/>
    <cellStyle name="blp_column_header" xfId="28" xr:uid="{00000000-0005-0000-0000-00001C000000}"/>
    <cellStyle name="Calculation 2" xfId="58" xr:uid="{00000000-0005-0000-0000-00001D000000}"/>
    <cellStyle name="Check Cell 2" xfId="59" xr:uid="{00000000-0005-0000-0000-00001E000000}"/>
    <cellStyle name="Comma 3" xfId="30" xr:uid="{00000000-0005-0000-0000-00001F000000}"/>
    <cellStyle name="Commerzbank First Column" xfId="7" xr:uid="{00000000-0005-0000-0000-000020000000}"/>
    <cellStyle name="Commerzbank Table" xfId="8" xr:uid="{00000000-0005-0000-0000-000021000000}"/>
    <cellStyle name="Commerzbank Table First Row" xfId="9" xr:uid="{00000000-0005-0000-0000-000022000000}"/>
    <cellStyle name="Commerzbank Table Last Row" xfId="10" xr:uid="{00000000-0005-0000-0000-000023000000}"/>
    <cellStyle name="Explanatory Text 2" xfId="60" xr:uid="{00000000-0005-0000-0000-000024000000}"/>
    <cellStyle name="Good 2" xfId="61" xr:uid="{00000000-0005-0000-0000-000025000000}"/>
    <cellStyle name="Heading 1 2" xfId="62" xr:uid="{00000000-0005-0000-0000-000026000000}"/>
    <cellStyle name="Heading 2 2" xfId="63" xr:uid="{00000000-0005-0000-0000-000027000000}"/>
    <cellStyle name="Heading 3 2" xfId="64" xr:uid="{00000000-0005-0000-0000-000028000000}"/>
    <cellStyle name="Heading 4 2" xfId="65" xr:uid="{00000000-0005-0000-0000-000029000000}"/>
    <cellStyle name="Input 2" xfId="66" xr:uid="{00000000-0005-0000-0000-00002A000000}"/>
    <cellStyle name="Komma 2" xfId="6" xr:uid="{00000000-0005-0000-0000-00002B000000}"/>
    <cellStyle name="Linked Cell 2" xfId="67" xr:uid="{00000000-0005-0000-0000-00002C000000}"/>
    <cellStyle name="Neutral 2" xfId="68" xr:uid="{00000000-0005-0000-0000-00002D000000}"/>
    <cellStyle name="Normal 10" xfId="11" xr:uid="{00000000-0005-0000-0000-00002F000000}"/>
    <cellStyle name="Normal 11" xfId="12" xr:uid="{00000000-0005-0000-0000-000030000000}"/>
    <cellStyle name="Normal 12" xfId="13" xr:uid="{00000000-0005-0000-0000-000031000000}"/>
    <cellStyle name="Normal 13" xfId="23" xr:uid="{00000000-0005-0000-0000-000032000000}"/>
    <cellStyle name="Normal 14" xfId="24" xr:uid="{00000000-0005-0000-0000-000033000000}"/>
    <cellStyle name="Normal 15" xfId="25" xr:uid="{00000000-0005-0000-0000-000034000000}"/>
    <cellStyle name="Normal 16" xfId="26" xr:uid="{00000000-0005-0000-0000-000035000000}"/>
    <cellStyle name="Normal 17" xfId="27" xr:uid="{00000000-0005-0000-0000-000036000000}"/>
    <cellStyle name="Normal 18" xfId="29" xr:uid="{00000000-0005-0000-0000-000037000000}"/>
    <cellStyle name="Normal 18 2" xfId="31" xr:uid="{00000000-0005-0000-0000-000038000000}"/>
    <cellStyle name="Normal 19" xfId="32" xr:uid="{00000000-0005-0000-0000-000039000000}"/>
    <cellStyle name="Normal 2" xfId="14" xr:uid="{00000000-0005-0000-0000-00003A000000}"/>
    <cellStyle name="Normal 3" xfId="15" xr:uid="{00000000-0005-0000-0000-00003B000000}"/>
    <cellStyle name="Normal 4" xfId="16" xr:uid="{00000000-0005-0000-0000-00003C000000}"/>
    <cellStyle name="Normal 5" xfId="17" xr:uid="{00000000-0005-0000-0000-00003D000000}"/>
    <cellStyle name="Normal 6" xfId="18" xr:uid="{00000000-0005-0000-0000-00003E000000}"/>
    <cellStyle name="Normal 7" xfId="19" xr:uid="{00000000-0005-0000-0000-00003F000000}"/>
    <cellStyle name="Normal 8" xfId="20" xr:uid="{00000000-0005-0000-0000-000040000000}"/>
    <cellStyle name="Normal 9" xfId="21" xr:uid="{00000000-0005-0000-0000-000041000000}"/>
    <cellStyle name="Note 2" xfId="69" xr:uid="{00000000-0005-0000-0000-000042000000}"/>
    <cellStyle name="Output 2" xfId="70" xr:uid="{00000000-0005-0000-0000-000043000000}"/>
    <cellStyle name="Prozent 2" xfId="22" xr:uid="{00000000-0005-0000-0000-000044000000}"/>
    <cellStyle name="Standard" xfId="0" builtinId="0"/>
    <cellStyle name="Standard 2" xfId="2" xr:uid="{00000000-0005-0000-0000-000045000000}"/>
    <cellStyle name="Total 2" xfId="71" xr:uid="{00000000-0005-0000-0000-000047000000}"/>
    <cellStyle name="Überschrift" xfId="1" builtinId="15" customBuiltin="1"/>
    <cellStyle name="Warning Text 2" xfId="72" xr:uid="{00000000-0005-0000-0000-000048000000}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zoomScaleNormal="100" workbookViewId="0">
      <selection activeCell="G12" sqref="G12"/>
    </sheetView>
  </sheetViews>
  <sheetFormatPr baseColWidth="10" defaultColWidth="11.453125" defaultRowHeight="14.5" x14ac:dyDescent="0.35"/>
  <cols>
    <col min="1" max="1" width="23.7265625" customWidth="1"/>
    <col min="2" max="2" width="27.81640625" bestFit="1" customWidth="1"/>
    <col min="3" max="3" width="26.7265625" bestFit="1" customWidth="1"/>
    <col min="4" max="4" width="24.1796875" bestFit="1" customWidth="1"/>
    <col min="5" max="5" width="34.1796875" customWidth="1"/>
    <col min="7" max="7" width="12" bestFit="1" customWidth="1"/>
  </cols>
  <sheetData>
    <row r="1" spans="1:5" x14ac:dyDescent="0.35">
      <c r="A1" s="4" t="s">
        <v>4</v>
      </c>
      <c r="B1" s="4"/>
      <c r="C1" s="5" t="s">
        <v>7</v>
      </c>
      <c r="D1" s="6">
        <v>3150000</v>
      </c>
      <c r="E1" s="7">
        <f>D1/D1</f>
        <v>1</v>
      </c>
    </row>
    <row r="2" spans="1:5" x14ac:dyDescent="0.35">
      <c r="A2" s="4" t="s">
        <v>10</v>
      </c>
      <c r="B2" s="4"/>
      <c r="C2" s="5" t="s">
        <v>11</v>
      </c>
      <c r="D2" s="6">
        <f>D20</f>
        <v>224750.43593199999</v>
      </c>
      <c r="E2" s="7">
        <f>D2/D1</f>
        <v>7.1349344740317455E-2</v>
      </c>
    </row>
    <row r="3" spans="1:5" x14ac:dyDescent="0.35">
      <c r="A3" s="4" t="s">
        <v>5</v>
      </c>
      <c r="B3" s="4" t="s">
        <v>6</v>
      </c>
      <c r="C3" s="5" t="s">
        <v>12</v>
      </c>
      <c r="D3" s="6">
        <f>D1-D2</f>
        <v>2925249.5640679998</v>
      </c>
      <c r="E3" s="7">
        <f>D3/D1</f>
        <v>0.92865065525968249</v>
      </c>
    </row>
    <row r="4" spans="1:5" x14ac:dyDescent="0.35">
      <c r="A4" s="4" t="s">
        <v>9</v>
      </c>
      <c r="B4" s="9">
        <v>109334686</v>
      </c>
      <c r="C4" s="2"/>
      <c r="D4" s="10"/>
      <c r="E4" s="7"/>
    </row>
    <row r="5" spans="1:5" x14ac:dyDescent="0.35">
      <c r="A5" s="4" t="s">
        <v>31</v>
      </c>
      <c r="B5" s="9"/>
    </row>
    <row r="6" spans="1:5" ht="15" thickBot="1" x14ac:dyDescent="0.4"/>
    <row r="7" spans="1:5" ht="15" thickBot="1" x14ac:dyDescent="0.4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x14ac:dyDescent="0.35">
      <c r="A8" s="43" t="s">
        <v>30</v>
      </c>
      <c r="B8" s="36">
        <v>43516</v>
      </c>
      <c r="C8" s="44">
        <v>5.164777</v>
      </c>
      <c r="D8" s="38">
        <f>B8*C8</f>
        <v>224750.43593199999</v>
      </c>
      <c r="E8" s="45">
        <f t="shared" ref="E8:E17" si="0">B8/$B$4</f>
        <v>3.9800727099540946E-4</v>
      </c>
    </row>
    <row r="9" spans="1:5" s="1" customFormat="1" x14ac:dyDescent="0.35">
      <c r="A9" s="43"/>
      <c r="B9" s="32"/>
      <c r="C9" s="54"/>
      <c r="D9" s="38">
        <f>B9*C9</f>
        <v>0</v>
      </c>
      <c r="E9" s="45">
        <f t="shared" si="0"/>
        <v>0</v>
      </c>
    </row>
    <row r="10" spans="1:5" s="1" customFormat="1" x14ac:dyDescent="0.35">
      <c r="A10" s="43"/>
      <c r="B10" s="36"/>
      <c r="C10" s="44"/>
      <c r="D10" s="38">
        <f t="shared" ref="D10:D17" si="1">B10*C10</f>
        <v>0</v>
      </c>
      <c r="E10" s="45">
        <f t="shared" si="0"/>
        <v>0</v>
      </c>
    </row>
    <row r="11" spans="1:5" s="1" customFormat="1" x14ac:dyDescent="0.3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x14ac:dyDescent="0.3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x14ac:dyDescent="0.3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x14ac:dyDescent="0.3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x14ac:dyDescent="0.3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x14ac:dyDescent="0.3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x14ac:dyDescent="0.3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x14ac:dyDescent="0.35">
      <c r="A18" s="43"/>
      <c r="B18" s="36"/>
      <c r="C18" s="44"/>
      <c r="D18" s="38"/>
      <c r="E18" s="45"/>
    </row>
    <row r="19" spans="1:5" ht="15" thickBot="1" x14ac:dyDescent="0.4"/>
    <row r="20" spans="1:5" ht="15" thickBot="1" x14ac:dyDescent="0.4">
      <c r="A20" s="24" t="s">
        <v>28</v>
      </c>
      <c r="B20" s="28">
        <f>SUM(B8:B18)</f>
        <v>43516</v>
      </c>
      <c r="C20" s="46">
        <f>D20/B20</f>
        <v>5.164777</v>
      </c>
      <c r="D20" s="47">
        <f>SUM(D8:D18)</f>
        <v>224750.43593199999</v>
      </c>
      <c r="E20" s="48">
        <f>SUM(E8:E18)</f>
        <v>3.9800727099540946E-4</v>
      </c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H14" sqref="H14"/>
    </sheetView>
  </sheetViews>
  <sheetFormatPr baseColWidth="10" defaultColWidth="11.453125" defaultRowHeight="14.5" x14ac:dyDescent="0.35"/>
  <cols>
    <col min="1" max="1" width="31.453125" customWidth="1"/>
    <col min="2" max="2" width="27.81640625" bestFit="1" customWidth="1"/>
    <col min="3" max="3" width="26.7265625" bestFit="1" customWidth="1"/>
    <col min="4" max="4" width="24.1796875" bestFit="1" customWidth="1"/>
  </cols>
  <sheetData>
    <row r="1" spans="1:4" x14ac:dyDescent="0.35">
      <c r="A1" s="4" t="s">
        <v>4</v>
      </c>
      <c r="B1" s="4"/>
    </row>
    <row r="2" spans="1:4" x14ac:dyDescent="0.35">
      <c r="A2" s="4" t="s">
        <v>10</v>
      </c>
      <c r="B2" s="4"/>
    </row>
    <row r="3" spans="1:4" x14ac:dyDescent="0.35">
      <c r="A3" s="4" t="s">
        <v>5</v>
      </c>
      <c r="B3" s="4" t="s">
        <v>6</v>
      </c>
    </row>
    <row r="4" spans="1:4" x14ac:dyDescent="0.35">
      <c r="A4" s="4" t="s">
        <v>30</v>
      </c>
      <c r="B4" s="3"/>
    </row>
    <row r="7" spans="1:4" x14ac:dyDescent="0.3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x14ac:dyDescent="0.35">
      <c r="A8" s="20">
        <v>44928</v>
      </c>
      <c r="B8" s="36">
        <v>8576</v>
      </c>
      <c r="C8" s="37">
        <v>5.1223999999999998</v>
      </c>
      <c r="D8" s="38">
        <f>B8*C8</f>
        <v>43929.702400000002</v>
      </c>
    </row>
    <row r="9" spans="1:4" s="1" customFormat="1" x14ac:dyDescent="0.35">
      <c r="A9" s="20">
        <v>44929</v>
      </c>
      <c r="B9" s="36">
        <v>8458</v>
      </c>
      <c r="C9" s="37">
        <v>5.1113999999999997</v>
      </c>
      <c r="D9" s="38">
        <f t="shared" ref="D9:D12" si="0">B9*C9</f>
        <v>43232.2212</v>
      </c>
    </row>
    <row r="10" spans="1:4" s="1" customFormat="1" x14ac:dyDescent="0.35">
      <c r="A10" s="20">
        <v>44930</v>
      </c>
      <c r="B10" s="36">
        <v>8680</v>
      </c>
      <c r="C10" s="37">
        <v>5.1498999999999997</v>
      </c>
      <c r="D10" s="38">
        <f t="shared" si="0"/>
        <v>44701.131999999998</v>
      </c>
    </row>
    <row r="11" spans="1:4" s="1" customFormat="1" x14ac:dyDescent="0.35">
      <c r="A11" s="20">
        <v>44931</v>
      </c>
      <c r="B11" s="36">
        <v>8856</v>
      </c>
      <c r="C11" s="37">
        <v>5.2164000000000001</v>
      </c>
      <c r="D11" s="38">
        <f t="shared" si="0"/>
        <v>46196.438399999999</v>
      </c>
    </row>
    <row r="12" spans="1:4" s="1" customFormat="1" x14ac:dyDescent="0.35">
      <c r="A12" s="20">
        <v>44932</v>
      </c>
      <c r="B12" s="36">
        <v>8946</v>
      </c>
      <c r="C12" s="37">
        <v>5.2191999999999998</v>
      </c>
      <c r="D12" s="38">
        <f t="shared" si="0"/>
        <v>46690.963199999998</v>
      </c>
    </row>
    <row r="13" spans="1:4" s="1" customFormat="1" x14ac:dyDescent="0.35"/>
    <row r="14" spans="1:4" x14ac:dyDescent="0.35">
      <c r="A14" s="39" t="s">
        <v>27</v>
      </c>
      <c r="B14" s="40">
        <f>SUM(B8:B12)</f>
        <v>43516</v>
      </c>
      <c r="C14" s="41">
        <f>ROUND(D14/B14,8)</f>
        <v>5.1647774899999996</v>
      </c>
      <c r="D14" s="42">
        <f>SUM(D8:D12)</f>
        <v>224750.4572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9"/>
  <sheetViews>
    <sheetView workbookViewId="0">
      <selection activeCell="F68" sqref="F68"/>
    </sheetView>
  </sheetViews>
  <sheetFormatPr baseColWidth="10" defaultColWidth="11.453125" defaultRowHeight="14.5" x14ac:dyDescent="0.35"/>
  <cols>
    <col min="1" max="1" width="32.453125" bestFit="1" customWidth="1"/>
    <col min="2" max="2" width="15.81640625" customWidth="1"/>
    <col min="3" max="3" width="14.1796875" customWidth="1"/>
    <col min="4" max="4" width="20.7265625" customWidth="1"/>
    <col min="5" max="5" width="11.453125" style="19"/>
  </cols>
  <sheetData>
    <row r="1" spans="2:9" ht="15" thickTop="1" x14ac:dyDescent="0.35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9" x14ac:dyDescent="0.35">
      <c r="B2" s="20">
        <v>44928</v>
      </c>
      <c r="C2" s="21">
        <v>0.39844907407407404</v>
      </c>
      <c r="D2" s="20" t="s">
        <v>20</v>
      </c>
      <c r="E2" s="22">
        <v>776</v>
      </c>
      <c r="F2" s="55">
        <v>5.21</v>
      </c>
      <c r="G2" s="20" t="s">
        <v>22</v>
      </c>
      <c r="H2" s="20" t="s">
        <v>23</v>
      </c>
    </row>
    <row r="3" spans="2:9" x14ac:dyDescent="0.35">
      <c r="B3" s="20">
        <v>44928</v>
      </c>
      <c r="C3" s="21">
        <v>0.39996527777777779</v>
      </c>
      <c r="D3" s="20" t="s">
        <v>20</v>
      </c>
      <c r="E3" s="22">
        <v>500</v>
      </c>
      <c r="F3" s="55">
        <v>5.17</v>
      </c>
      <c r="G3" s="20" t="s">
        <v>22</v>
      </c>
      <c r="H3" s="20" t="s">
        <v>23</v>
      </c>
      <c r="I3" s="1"/>
    </row>
    <row r="4" spans="2:9" x14ac:dyDescent="0.35">
      <c r="B4" s="20">
        <v>44928</v>
      </c>
      <c r="C4" s="21">
        <v>0.41703703703703704</v>
      </c>
      <c r="D4" s="20" t="s">
        <v>20</v>
      </c>
      <c r="E4" s="22">
        <v>405</v>
      </c>
      <c r="F4" s="55">
        <v>5.13</v>
      </c>
      <c r="G4" s="20" t="s">
        <v>22</v>
      </c>
      <c r="H4" s="20" t="s">
        <v>23</v>
      </c>
      <c r="I4" s="1"/>
    </row>
    <row r="5" spans="2:9" x14ac:dyDescent="0.35">
      <c r="B5" s="20">
        <v>44928</v>
      </c>
      <c r="C5" s="21">
        <v>0.42203703703703704</v>
      </c>
      <c r="D5" s="20" t="s">
        <v>20</v>
      </c>
      <c r="E5" s="22">
        <v>395</v>
      </c>
      <c r="F5" s="55">
        <v>5.13</v>
      </c>
      <c r="G5" s="20" t="s">
        <v>22</v>
      </c>
      <c r="H5" s="20" t="s">
        <v>23</v>
      </c>
      <c r="I5" s="1"/>
    </row>
    <row r="6" spans="2:9" x14ac:dyDescent="0.35">
      <c r="B6" s="20">
        <v>44928</v>
      </c>
      <c r="C6" s="21">
        <v>0.43681712962962965</v>
      </c>
      <c r="D6" s="20" t="s">
        <v>20</v>
      </c>
      <c r="E6" s="22">
        <v>300</v>
      </c>
      <c r="F6" s="55">
        <v>5.16</v>
      </c>
      <c r="G6" s="20" t="s">
        <v>22</v>
      </c>
      <c r="H6" s="20" t="s">
        <v>23</v>
      </c>
      <c r="I6" s="1"/>
    </row>
    <row r="7" spans="2:9" x14ac:dyDescent="0.35">
      <c r="B7" s="20">
        <v>44928</v>
      </c>
      <c r="C7" s="21">
        <v>0.43747685185185187</v>
      </c>
      <c r="D7" s="20" t="s">
        <v>20</v>
      </c>
      <c r="E7" s="22">
        <v>290</v>
      </c>
      <c r="F7" s="55">
        <v>5.13</v>
      </c>
      <c r="G7" s="20" t="s">
        <v>22</v>
      </c>
      <c r="H7" s="20" t="s">
        <v>23</v>
      </c>
      <c r="I7" s="1"/>
    </row>
    <row r="8" spans="2:9" x14ac:dyDescent="0.35">
      <c r="B8" s="20">
        <v>44928</v>
      </c>
      <c r="C8" s="21">
        <v>0.43747685185185187</v>
      </c>
      <c r="D8" s="20" t="s">
        <v>20</v>
      </c>
      <c r="E8" s="22">
        <v>10</v>
      </c>
      <c r="F8" s="55">
        <v>5.13</v>
      </c>
      <c r="G8" s="20" t="s">
        <v>22</v>
      </c>
      <c r="H8" s="20" t="s">
        <v>23</v>
      </c>
      <c r="I8" s="1"/>
    </row>
    <row r="9" spans="2:9" x14ac:dyDescent="0.35">
      <c r="B9" s="20">
        <v>44928</v>
      </c>
      <c r="C9" s="21">
        <v>0.4447800925925926</v>
      </c>
      <c r="D9" s="20" t="s">
        <v>20</v>
      </c>
      <c r="E9" s="22">
        <v>300</v>
      </c>
      <c r="F9" s="55">
        <v>5.09</v>
      </c>
      <c r="G9" s="20" t="s">
        <v>22</v>
      </c>
      <c r="H9" s="20" t="s">
        <v>23</v>
      </c>
      <c r="I9" s="1"/>
    </row>
    <row r="10" spans="2:9" s="1" customFormat="1" x14ac:dyDescent="0.35">
      <c r="B10" s="20">
        <v>44928</v>
      </c>
      <c r="C10" s="21">
        <v>0.45300925925925922</v>
      </c>
      <c r="D10" s="20" t="s">
        <v>20</v>
      </c>
      <c r="E10" s="22">
        <v>198</v>
      </c>
      <c r="F10" s="55">
        <v>5.05</v>
      </c>
      <c r="G10" s="20" t="s">
        <v>22</v>
      </c>
      <c r="H10" s="20" t="s">
        <v>23</v>
      </c>
    </row>
    <row r="11" spans="2:9" s="1" customFormat="1" x14ac:dyDescent="0.35">
      <c r="B11" s="20">
        <v>44928</v>
      </c>
      <c r="C11" s="21">
        <v>0.45300925925925922</v>
      </c>
      <c r="D11" s="20" t="s">
        <v>20</v>
      </c>
      <c r="E11" s="22">
        <v>102</v>
      </c>
      <c r="F11" s="55">
        <v>5.05</v>
      </c>
      <c r="G11" s="20" t="s">
        <v>22</v>
      </c>
      <c r="H11" s="20" t="s">
        <v>23</v>
      </c>
    </row>
    <row r="12" spans="2:9" s="1" customFormat="1" x14ac:dyDescent="0.35">
      <c r="B12" s="20">
        <v>44928</v>
      </c>
      <c r="C12" s="21">
        <v>0.4750462962962963</v>
      </c>
      <c r="D12" s="20" t="s">
        <v>20</v>
      </c>
      <c r="E12" s="22">
        <v>377</v>
      </c>
      <c r="F12" s="55">
        <v>5.0599999999999996</v>
      </c>
      <c r="G12" s="20" t="s">
        <v>22</v>
      </c>
      <c r="H12" s="20" t="s">
        <v>23</v>
      </c>
    </row>
    <row r="13" spans="2:9" s="1" customFormat="1" x14ac:dyDescent="0.35">
      <c r="B13" s="20">
        <v>44928</v>
      </c>
      <c r="C13" s="21">
        <v>0.4750462962962963</v>
      </c>
      <c r="D13" s="20" t="s">
        <v>20</v>
      </c>
      <c r="E13" s="22">
        <v>123</v>
      </c>
      <c r="F13" s="55">
        <v>5.0599999999999996</v>
      </c>
      <c r="G13" s="20" t="s">
        <v>22</v>
      </c>
      <c r="H13" s="20" t="s">
        <v>23</v>
      </c>
    </row>
    <row r="14" spans="2:9" s="1" customFormat="1" x14ac:dyDescent="0.35">
      <c r="B14" s="20">
        <v>44928</v>
      </c>
      <c r="C14" s="21">
        <v>0.52081018518518518</v>
      </c>
      <c r="D14" s="20" t="s">
        <v>20</v>
      </c>
      <c r="E14" s="22">
        <v>280</v>
      </c>
      <c r="F14" s="55">
        <v>5.0599999999999996</v>
      </c>
      <c r="G14" s="20" t="s">
        <v>22</v>
      </c>
      <c r="H14" s="20" t="s">
        <v>23</v>
      </c>
    </row>
    <row r="15" spans="2:9" s="1" customFormat="1" x14ac:dyDescent="0.35">
      <c r="B15" s="20">
        <v>44928</v>
      </c>
      <c r="C15" s="21">
        <v>0.55049768518518516</v>
      </c>
      <c r="D15" s="20" t="s">
        <v>20</v>
      </c>
      <c r="E15" s="22">
        <v>20</v>
      </c>
      <c r="F15" s="55">
        <v>5.0599999999999996</v>
      </c>
      <c r="G15" s="20" t="s">
        <v>22</v>
      </c>
      <c r="H15" s="20" t="s">
        <v>23</v>
      </c>
    </row>
    <row r="16" spans="2:9" s="1" customFormat="1" x14ac:dyDescent="0.35">
      <c r="B16" s="20">
        <v>44928</v>
      </c>
      <c r="C16" s="21">
        <v>0.55078703703703702</v>
      </c>
      <c r="D16" s="20" t="s">
        <v>20</v>
      </c>
      <c r="E16" s="22">
        <v>325</v>
      </c>
      <c r="F16" s="55">
        <v>5.04</v>
      </c>
      <c r="G16" s="20" t="s">
        <v>22</v>
      </c>
      <c r="H16" s="20" t="s">
        <v>23</v>
      </c>
    </row>
    <row r="17" spans="2:8" s="1" customFormat="1" x14ac:dyDescent="0.35">
      <c r="B17" s="20">
        <v>44928</v>
      </c>
      <c r="C17" s="21">
        <v>0.63518518518518519</v>
      </c>
      <c r="D17" s="20" t="s">
        <v>20</v>
      </c>
      <c r="E17" s="22">
        <v>255</v>
      </c>
      <c r="F17" s="55">
        <v>5.07</v>
      </c>
      <c r="G17" s="20" t="s">
        <v>22</v>
      </c>
      <c r="H17" s="20" t="s">
        <v>23</v>
      </c>
    </row>
    <row r="18" spans="2:8" s="1" customFormat="1" x14ac:dyDescent="0.35">
      <c r="B18" s="20">
        <v>44928</v>
      </c>
      <c r="C18" s="21">
        <v>0.63518518518518519</v>
      </c>
      <c r="D18" s="20" t="s">
        <v>20</v>
      </c>
      <c r="E18" s="22">
        <v>45</v>
      </c>
      <c r="F18" s="55">
        <v>5.07</v>
      </c>
      <c r="G18" s="20" t="s">
        <v>22</v>
      </c>
      <c r="H18" s="20" t="s">
        <v>23</v>
      </c>
    </row>
    <row r="19" spans="2:8" s="1" customFormat="1" x14ac:dyDescent="0.35">
      <c r="B19" s="20">
        <v>44928</v>
      </c>
      <c r="C19" s="21">
        <v>0.63548611111111108</v>
      </c>
      <c r="D19" s="20" t="s">
        <v>20</v>
      </c>
      <c r="E19" s="22">
        <v>740</v>
      </c>
      <c r="F19" s="55">
        <v>5.07</v>
      </c>
      <c r="G19" s="20" t="s">
        <v>22</v>
      </c>
      <c r="H19" s="20" t="s">
        <v>23</v>
      </c>
    </row>
    <row r="20" spans="2:8" s="1" customFormat="1" x14ac:dyDescent="0.35">
      <c r="B20" s="20">
        <v>44928</v>
      </c>
      <c r="C20" s="21">
        <v>0.63548611111111108</v>
      </c>
      <c r="D20" s="20" t="s">
        <v>20</v>
      </c>
      <c r="E20" s="22">
        <v>54</v>
      </c>
      <c r="F20" s="55">
        <v>5.07</v>
      </c>
      <c r="G20" s="20" t="s">
        <v>22</v>
      </c>
      <c r="H20" s="20" t="s">
        <v>23</v>
      </c>
    </row>
    <row r="21" spans="2:8" s="1" customFormat="1" x14ac:dyDescent="0.35">
      <c r="B21" s="20">
        <v>44928</v>
      </c>
      <c r="C21" s="21">
        <v>0.67592592592592593</v>
      </c>
      <c r="D21" s="20" t="s">
        <v>20</v>
      </c>
      <c r="E21" s="22">
        <v>35</v>
      </c>
      <c r="F21" s="55">
        <v>5.14</v>
      </c>
      <c r="G21" s="20" t="s">
        <v>22</v>
      </c>
      <c r="H21" s="20" t="s">
        <v>23</v>
      </c>
    </row>
    <row r="22" spans="2:8" s="1" customFormat="1" x14ac:dyDescent="0.35">
      <c r="B22" s="20">
        <v>44928</v>
      </c>
      <c r="C22" s="21">
        <v>0.67592592592592593</v>
      </c>
      <c r="D22" s="20" t="s">
        <v>20</v>
      </c>
      <c r="E22" s="22">
        <v>740</v>
      </c>
      <c r="F22" s="55">
        <v>5.14</v>
      </c>
      <c r="G22" s="20" t="s">
        <v>22</v>
      </c>
      <c r="H22" s="20" t="s">
        <v>23</v>
      </c>
    </row>
    <row r="23" spans="2:8" s="1" customFormat="1" x14ac:dyDescent="0.35">
      <c r="B23" s="20">
        <v>44928</v>
      </c>
      <c r="C23" s="21">
        <v>0.67616898148148152</v>
      </c>
      <c r="D23" s="20" t="s">
        <v>20</v>
      </c>
      <c r="E23" s="22">
        <v>176</v>
      </c>
      <c r="F23" s="55">
        <v>5.14</v>
      </c>
      <c r="G23" s="20" t="s">
        <v>22</v>
      </c>
      <c r="H23" s="20" t="s">
        <v>23</v>
      </c>
    </row>
    <row r="24" spans="2:8" s="1" customFormat="1" x14ac:dyDescent="0.35">
      <c r="B24" s="20">
        <v>44928</v>
      </c>
      <c r="C24" s="21">
        <v>0.67616898148148152</v>
      </c>
      <c r="D24" s="20" t="s">
        <v>20</v>
      </c>
      <c r="E24" s="22">
        <v>230</v>
      </c>
      <c r="F24" s="55">
        <v>5.14</v>
      </c>
      <c r="G24" s="20" t="s">
        <v>22</v>
      </c>
      <c r="H24" s="20" t="s">
        <v>23</v>
      </c>
    </row>
    <row r="25" spans="2:8" s="1" customFormat="1" x14ac:dyDescent="0.35">
      <c r="B25" s="20">
        <v>44928</v>
      </c>
      <c r="C25" s="21">
        <v>0.68634259259259256</v>
      </c>
      <c r="D25" s="20" t="s">
        <v>20</v>
      </c>
      <c r="E25" s="22">
        <v>900</v>
      </c>
      <c r="F25" s="55">
        <v>5.14</v>
      </c>
      <c r="G25" s="20" t="s">
        <v>22</v>
      </c>
      <c r="H25" s="20" t="s">
        <v>23</v>
      </c>
    </row>
    <row r="26" spans="2:8" s="1" customFormat="1" x14ac:dyDescent="0.35">
      <c r="B26" s="20">
        <v>44928</v>
      </c>
      <c r="C26" s="21">
        <v>0.68700231481481477</v>
      </c>
      <c r="D26" s="20" t="s">
        <v>20</v>
      </c>
      <c r="E26" s="22">
        <v>1000</v>
      </c>
      <c r="F26" s="55">
        <v>5.14</v>
      </c>
      <c r="G26" s="20" t="s">
        <v>22</v>
      </c>
      <c r="H26" s="20" t="s">
        <v>23</v>
      </c>
    </row>
    <row r="27" spans="2:8" s="1" customFormat="1" x14ac:dyDescent="0.35">
      <c r="B27" s="20">
        <v>44928</v>
      </c>
      <c r="C27" s="49"/>
      <c r="D27" s="20" t="s">
        <v>20</v>
      </c>
      <c r="E27" s="22"/>
      <c r="F27" s="22"/>
      <c r="G27" s="20" t="s">
        <v>22</v>
      </c>
      <c r="H27" s="20" t="s">
        <v>23</v>
      </c>
    </row>
    <row r="28" spans="2:8" s="1" customFormat="1" x14ac:dyDescent="0.35">
      <c r="B28" s="20">
        <v>44928</v>
      </c>
      <c r="C28" s="49"/>
      <c r="D28" s="20" t="s">
        <v>20</v>
      </c>
      <c r="E28" s="22"/>
      <c r="F28" s="22"/>
      <c r="G28" s="20" t="s">
        <v>22</v>
      </c>
      <c r="H28" s="20" t="s">
        <v>23</v>
      </c>
    </row>
    <row r="29" spans="2:8" s="1" customFormat="1" x14ac:dyDescent="0.35">
      <c r="B29" s="20">
        <v>44928</v>
      </c>
      <c r="C29" s="49"/>
      <c r="D29" s="20" t="s">
        <v>20</v>
      </c>
      <c r="E29" s="22"/>
      <c r="F29" s="22"/>
      <c r="G29" s="20" t="s">
        <v>22</v>
      </c>
      <c r="H29" s="20" t="s">
        <v>23</v>
      </c>
    </row>
    <row r="30" spans="2:8" s="1" customFormat="1" x14ac:dyDescent="0.35">
      <c r="B30" s="20">
        <v>44928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x14ac:dyDescent="0.35">
      <c r="B31" s="20">
        <v>44928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x14ac:dyDescent="0.35">
      <c r="B32" s="20">
        <v>44928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x14ac:dyDescent="0.35">
      <c r="B33" s="20">
        <v>44928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x14ac:dyDescent="0.35">
      <c r="B34" s="20">
        <v>44928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x14ac:dyDescent="0.35">
      <c r="B35" s="20">
        <v>44928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x14ac:dyDescent="0.35">
      <c r="B36" s="20">
        <v>44928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x14ac:dyDescent="0.35">
      <c r="B37" s="20">
        <v>44928</v>
      </c>
      <c r="C37" s="21"/>
      <c r="D37" s="20" t="s">
        <v>20</v>
      </c>
      <c r="E37" s="22"/>
      <c r="F37" s="23"/>
      <c r="G37" s="20" t="s">
        <v>22</v>
      </c>
      <c r="H37" s="20" t="s">
        <v>23</v>
      </c>
    </row>
    <row r="38" spans="2:8" s="1" customFormat="1" x14ac:dyDescent="0.35">
      <c r="B38" s="20">
        <v>44928</v>
      </c>
      <c r="C38" s="21"/>
      <c r="D38" s="20" t="s">
        <v>20</v>
      </c>
      <c r="E38" s="22"/>
      <c r="F38" s="23"/>
      <c r="G38" s="20" t="s">
        <v>22</v>
      </c>
      <c r="H38" s="20" t="s">
        <v>23</v>
      </c>
    </row>
    <row r="39" spans="2:8" s="1" customFormat="1" x14ac:dyDescent="0.35">
      <c r="B39" s="20">
        <v>44928</v>
      </c>
      <c r="C39" s="21"/>
      <c r="D39" s="20" t="s">
        <v>20</v>
      </c>
      <c r="E39" s="22"/>
      <c r="F39" s="23"/>
      <c r="G39" s="20" t="s">
        <v>22</v>
      </c>
      <c r="H39" s="20" t="s">
        <v>23</v>
      </c>
    </row>
    <row r="40" spans="2:8" s="1" customFormat="1" x14ac:dyDescent="0.35">
      <c r="B40" s="20">
        <v>44928</v>
      </c>
      <c r="C40" s="21"/>
      <c r="D40" s="20" t="s">
        <v>20</v>
      </c>
      <c r="E40" s="22"/>
      <c r="F40" s="23"/>
      <c r="G40" s="20" t="s">
        <v>22</v>
      </c>
      <c r="H40" s="20" t="s">
        <v>23</v>
      </c>
    </row>
    <row r="41" spans="2:8" s="1" customFormat="1" x14ac:dyDescent="0.35">
      <c r="B41" s="20">
        <v>44928</v>
      </c>
      <c r="C41" s="21"/>
      <c r="D41" s="20" t="s">
        <v>20</v>
      </c>
      <c r="E41" s="22"/>
      <c r="F41" s="23"/>
      <c r="G41" s="20" t="s">
        <v>22</v>
      </c>
      <c r="H41" s="20" t="s">
        <v>23</v>
      </c>
    </row>
    <row r="42" spans="2:8" s="1" customFormat="1" x14ac:dyDescent="0.35">
      <c r="B42" s="20">
        <v>44928</v>
      </c>
      <c r="C42" s="21"/>
      <c r="D42" s="20" t="s">
        <v>20</v>
      </c>
      <c r="E42" s="22"/>
      <c r="F42" s="23"/>
      <c r="G42" s="20" t="s">
        <v>22</v>
      </c>
      <c r="H42" s="20" t="s">
        <v>23</v>
      </c>
    </row>
    <row r="43" spans="2:8" s="1" customFormat="1" x14ac:dyDescent="0.35">
      <c r="B43" s="20">
        <v>44928</v>
      </c>
      <c r="C43" s="21"/>
      <c r="D43" s="20" t="s">
        <v>20</v>
      </c>
      <c r="E43" s="22"/>
      <c r="F43" s="23"/>
      <c r="G43" s="20" t="s">
        <v>22</v>
      </c>
      <c r="H43" s="20" t="s">
        <v>23</v>
      </c>
    </row>
    <row r="44" spans="2:8" s="1" customFormat="1" x14ac:dyDescent="0.35">
      <c r="B44" s="20">
        <v>44928</v>
      </c>
      <c r="C44" s="21"/>
      <c r="D44" s="20" t="s">
        <v>20</v>
      </c>
      <c r="E44" s="22"/>
      <c r="F44" s="23"/>
      <c r="G44" s="20" t="s">
        <v>22</v>
      </c>
      <c r="H44" s="20" t="s">
        <v>23</v>
      </c>
    </row>
    <row r="45" spans="2:8" s="1" customFormat="1" x14ac:dyDescent="0.35">
      <c r="B45" s="20">
        <v>44928</v>
      </c>
      <c r="C45" s="21"/>
      <c r="D45" s="20" t="s">
        <v>20</v>
      </c>
      <c r="E45" s="22"/>
      <c r="F45" s="23"/>
      <c r="G45" s="20" t="s">
        <v>22</v>
      </c>
      <c r="H45" s="20" t="s">
        <v>23</v>
      </c>
    </row>
    <row r="46" spans="2:8" s="1" customFormat="1" x14ac:dyDescent="0.35">
      <c r="B46" s="20">
        <v>44928</v>
      </c>
      <c r="C46" s="21"/>
      <c r="D46" s="20" t="s">
        <v>20</v>
      </c>
      <c r="E46" s="22"/>
      <c r="F46" s="23"/>
      <c r="G46" s="20" t="s">
        <v>22</v>
      </c>
      <c r="H46" s="20" t="s">
        <v>23</v>
      </c>
    </row>
    <row r="47" spans="2:8" s="1" customFormat="1" x14ac:dyDescent="0.35">
      <c r="B47" s="20">
        <v>44928</v>
      </c>
      <c r="C47" s="21"/>
      <c r="D47" s="20" t="s">
        <v>20</v>
      </c>
      <c r="E47" s="22"/>
      <c r="F47" s="23"/>
      <c r="G47" s="20" t="s">
        <v>22</v>
      </c>
      <c r="H47" s="20" t="s">
        <v>23</v>
      </c>
    </row>
    <row r="48" spans="2:8" s="1" customFormat="1" ht="15" thickBot="1" x14ac:dyDescent="0.4">
      <c r="B48" s="20">
        <v>44928</v>
      </c>
      <c r="C48" s="57"/>
      <c r="D48" s="56" t="s">
        <v>20</v>
      </c>
      <c r="E48" s="58"/>
      <c r="F48" s="59"/>
      <c r="G48" s="56" t="s">
        <v>22</v>
      </c>
      <c r="H48" s="56" t="s">
        <v>23</v>
      </c>
    </row>
    <row r="49" spans="1:8" ht="15" thickBot="1" x14ac:dyDescent="0.4">
      <c r="A49" s="24" t="s">
        <v>29</v>
      </c>
      <c r="B49" s="60"/>
      <c r="C49" s="27"/>
      <c r="D49" s="27" t="s">
        <v>24</v>
      </c>
      <c r="E49" s="61">
        <f>SUM(E2:E48)</f>
        <v>8576</v>
      </c>
      <c r="F49" s="29">
        <v>5.1223999999999998</v>
      </c>
      <c r="G49" s="30" t="s">
        <v>18</v>
      </c>
      <c r="H49" s="30" t="s">
        <v>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9"/>
  <sheetViews>
    <sheetView workbookViewId="0">
      <selection activeCell="F36" sqref="F36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44929</v>
      </c>
      <c r="C2" s="21">
        <v>0.38018518518518518</v>
      </c>
      <c r="D2" s="20" t="s">
        <v>20</v>
      </c>
      <c r="E2" s="22">
        <v>800</v>
      </c>
      <c r="F2" s="22">
        <v>5.15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44929</v>
      </c>
      <c r="C3" s="21">
        <v>0.43335648148148148</v>
      </c>
      <c r="D3" s="20" t="s">
        <v>20</v>
      </c>
      <c r="E3" s="22">
        <v>1</v>
      </c>
      <c r="F3" s="22">
        <v>5.17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44929</v>
      </c>
      <c r="C4" s="21">
        <v>0.43568287037037035</v>
      </c>
      <c r="D4" s="20" t="s">
        <v>20</v>
      </c>
      <c r="E4" s="22">
        <v>788</v>
      </c>
      <c r="F4" s="22">
        <v>5.17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44929</v>
      </c>
      <c r="C5" s="21">
        <v>0.43568287037037035</v>
      </c>
      <c r="D5" s="20" t="s">
        <v>20</v>
      </c>
      <c r="E5" s="22">
        <v>511</v>
      </c>
      <c r="F5" s="22">
        <v>5.17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44929</v>
      </c>
      <c r="C6" s="21">
        <v>0.46692129629629631</v>
      </c>
      <c r="D6" s="20" t="s">
        <v>20</v>
      </c>
      <c r="E6" s="22">
        <v>800</v>
      </c>
      <c r="F6" s="22">
        <v>5.14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44929</v>
      </c>
      <c r="C7" s="21">
        <v>0.49056712962962962</v>
      </c>
      <c r="D7" s="20" t="s">
        <v>20</v>
      </c>
      <c r="E7" s="22">
        <v>895</v>
      </c>
      <c r="F7" s="22">
        <v>5.09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44929</v>
      </c>
      <c r="C8" s="21">
        <v>0.49056712962962962</v>
      </c>
      <c r="D8" s="20" t="s">
        <v>20</v>
      </c>
      <c r="E8" s="22">
        <v>90</v>
      </c>
      <c r="F8" s="22">
        <v>5.09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44929</v>
      </c>
      <c r="C9" s="21">
        <v>0.49056712962962962</v>
      </c>
      <c r="D9" s="20" t="s">
        <v>20</v>
      </c>
      <c r="E9" s="22">
        <v>15</v>
      </c>
      <c r="F9" s="22">
        <v>5.09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44929</v>
      </c>
      <c r="C10" s="21">
        <v>0.52086805555555549</v>
      </c>
      <c r="D10" s="20" t="s">
        <v>20</v>
      </c>
      <c r="E10" s="22">
        <v>745</v>
      </c>
      <c r="F10" s="22">
        <v>5.0599999999999996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44929</v>
      </c>
      <c r="C11" s="21">
        <v>0.52093749999999994</v>
      </c>
      <c r="D11" s="20" t="s">
        <v>20</v>
      </c>
      <c r="E11" s="22">
        <v>1</v>
      </c>
      <c r="F11" s="22">
        <v>5.0599999999999996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44929</v>
      </c>
      <c r="C12" s="21">
        <v>0.52754629629629635</v>
      </c>
      <c r="D12" s="20" t="s">
        <v>20</v>
      </c>
      <c r="E12" s="22">
        <v>212</v>
      </c>
      <c r="F12" s="22">
        <v>5.0599999999999996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44929</v>
      </c>
      <c r="C13" s="21">
        <v>0.60763888888888895</v>
      </c>
      <c r="D13" s="20" t="s">
        <v>20</v>
      </c>
      <c r="E13" s="22">
        <v>235</v>
      </c>
      <c r="F13" s="22">
        <v>5.03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44929</v>
      </c>
      <c r="C14" s="21">
        <v>0.62252314814814813</v>
      </c>
      <c r="D14" s="20" t="s">
        <v>20</v>
      </c>
      <c r="E14" s="22">
        <v>196</v>
      </c>
      <c r="F14" s="22">
        <v>5.05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44929</v>
      </c>
      <c r="C15" s="21">
        <v>0.62252314814814813</v>
      </c>
      <c r="D15" s="20" t="s">
        <v>20</v>
      </c>
      <c r="E15" s="22">
        <v>331</v>
      </c>
      <c r="F15" s="22">
        <v>5.05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44929</v>
      </c>
      <c r="C16" s="21">
        <v>0.62252314814814813</v>
      </c>
      <c r="D16" s="20" t="s">
        <v>20</v>
      </c>
      <c r="E16" s="22">
        <v>87</v>
      </c>
      <c r="F16" s="22">
        <v>5.05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44929</v>
      </c>
      <c r="C17" s="21">
        <v>0.62252314814814813</v>
      </c>
      <c r="D17" s="20" t="s">
        <v>20</v>
      </c>
      <c r="E17" s="22">
        <v>124</v>
      </c>
      <c r="F17" s="22">
        <v>5.05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44929</v>
      </c>
      <c r="C18" s="21">
        <v>0.6228703703703703</v>
      </c>
      <c r="D18" s="20" t="s">
        <v>20</v>
      </c>
      <c r="E18" s="22">
        <v>164</v>
      </c>
      <c r="F18" s="22">
        <v>5.07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44929</v>
      </c>
      <c r="C19" s="21">
        <v>0.6228703703703703</v>
      </c>
      <c r="D19" s="20" t="s">
        <v>20</v>
      </c>
      <c r="E19" s="22">
        <v>136</v>
      </c>
      <c r="F19" s="22">
        <v>5.07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44929</v>
      </c>
      <c r="C20" s="21">
        <v>0.63119212962962956</v>
      </c>
      <c r="D20" s="20" t="s">
        <v>20</v>
      </c>
      <c r="E20" s="22">
        <v>253</v>
      </c>
      <c r="F20" s="22">
        <v>5.07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44929</v>
      </c>
      <c r="C21" s="21">
        <v>0.64233796296296297</v>
      </c>
      <c r="D21" s="20" t="s">
        <v>20</v>
      </c>
      <c r="E21" s="22">
        <v>1</v>
      </c>
      <c r="F21" s="22">
        <v>5.09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44929</v>
      </c>
      <c r="C22" s="21">
        <v>0.65820601851851845</v>
      </c>
      <c r="D22" s="20" t="s">
        <v>20</v>
      </c>
      <c r="E22" s="22">
        <v>53</v>
      </c>
      <c r="F22" s="22">
        <v>5.09</v>
      </c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44929</v>
      </c>
      <c r="C23" s="21">
        <v>0.65820601851851845</v>
      </c>
      <c r="D23" s="20" t="s">
        <v>20</v>
      </c>
      <c r="E23" s="22">
        <v>293</v>
      </c>
      <c r="F23" s="22">
        <v>5.09</v>
      </c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44929</v>
      </c>
      <c r="C24" s="21">
        <v>0.66575231481481478</v>
      </c>
      <c r="D24" s="20" t="s">
        <v>20</v>
      </c>
      <c r="E24" s="22">
        <v>327</v>
      </c>
      <c r="F24" s="22">
        <v>5.08</v>
      </c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44929</v>
      </c>
      <c r="C25" s="21">
        <v>0.67215277777777782</v>
      </c>
      <c r="D25" s="20" t="s">
        <v>20</v>
      </c>
      <c r="E25" s="22">
        <v>1</v>
      </c>
      <c r="F25" s="22">
        <v>5.0999999999999996</v>
      </c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44929</v>
      </c>
      <c r="C26" s="21">
        <v>0.67215277777777782</v>
      </c>
      <c r="D26" s="20" t="s">
        <v>20</v>
      </c>
      <c r="E26" s="22">
        <v>155</v>
      </c>
      <c r="F26" s="22">
        <v>5.0999999999999996</v>
      </c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44929</v>
      </c>
      <c r="C27" s="21">
        <v>0.67215277777777782</v>
      </c>
      <c r="D27" s="20" t="s">
        <v>20</v>
      </c>
      <c r="E27" s="22">
        <v>1</v>
      </c>
      <c r="F27" s="22">
        <v>5.0999999999999996</v>
      </c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44929</v>
      </c>
      <c r="C28" s="21">
        <v>0.71849537037037037</v>
      </c>
      <c r="D28" s="20" t="s">
        <v>20</v>
      </c>
      <c r="E28" s="22">
        <v>3</v>
      </c>
      <c r="F28" s="22">
        <v>5.13</v>
      </c>
      <c r="G28" s="20" t="s">
        <v>22</v>
      </c>
      <c r="H28" s="20" t="s">
        <v>23</v>
      </c>
    </row>
    <row r="29" spans="2:30" x14ac:dyDescent="0.35">
      <c r="B29" s="20">
        <v>44929</v>
      </c>
      <c r="C29" s="21">
        <v>0.72292824074074069</v>
      </c>
      <c r="D29" s="20" t="s">
        <v>20</v>
      </c>
      <c r="E29" s="22">
        <v>440</v>
      </c>
      <c r="F29" s="22">
        <v>5.15</v>
      </c>
      <c r="G29" s="20" t="s">
        <v>22</v>
      </c>
      <c r="H29" s="20" t="s">
        <v>23</v>
      </c>
    </row>
    <row r="30" spans="2:30" x14ac:dyDescent="0.35">
      <c r="B30" s="20">
        <v>44929</v>
      </c>
      <c r="C30" s="21">
        <v>0.72299768518518526</v>
      </c>
      <c r="D30" s="20" t="s">
        <v>20</v>
      </c>
      <c r="E30" s="22">
        <v>72</v>
      </c>
      <c r="F30" s="22">
        <v>5.15</v>
      </c>
      <c r="G30" s="20" t="s">
        <v>22</v>
      </c>
      <c r="H30" s="20" t="s">
        <v>23</v>
      </c>
    </row>
    <row r="31" spans="2:30" x14ac:dyDescent="0.35">
      <c r="B31" s="20">
        <v>44929</v>
      </c>
      <c r="C31" s="21">
        <v>0.72299768518518526</v>
      </c>
      <c r="D31" s="20" t="s">
        <v>20</v>
      </c>
      <c r="E31" s="22">
        <v>428</v>
      </c>
      <c r="F31" s="22">
        <v>5.15</v>
      </c>
      <c r="G31" s="20" t="s">
        <v>22</v>
      </c>
      <c r="H31" s="20" t="s">
        <v>23</v>
      </c>
    </row>
    <row r="32" spans="2:30" x14ac:dyDescent="0.35">
      <c r="B32" s="20">
        <v>44929</v>
      </c>
      <c r="C32" s="21">
        <v>0.72319444444444436</v>
      </c>
      <c r="D32" s="20" t="s">
        <v>20</v>
      </c>
      <c r="E32" s="22">
        <v>108</v>
      </c>
      <c r="F32" s="22">
        <v>5.15</v>
      </c>
      <c r="G32" s="20" t="s">
        <v>22</v>
      </c>
      <c r="H32" s="20" t="s">
        <v>23</v>
      </c>
    </row>
    <row r="33" spans="1:8" x14ac:dyDescent="0.35">
      <c r="B33" s="20">
        <v>44929</v>
      </c>
      <c r="C33" s="21">
        <v>0.72319444444444436</v>
      </c>
      <c r="D33" s="20" t="s">
        <v>20</v>
      </c>
      <c r="E33" s="22">
        <v>192</v>
      </c>
      <c r="F33" s="22">
        <v>5.15</v>
      </c>
      <c r="G33" s="20" t="s">
        <v>22</v>
      </c>
      <c r="H33" s="20" t="s">
        <v>23</v>
      </c>
    </row>
    <row r="34" spans="1:8" x14ac:dyDescent="0.35">
      <c r="B34" s="20">
        <v>44929</v>
      </c>
      <c r="C34" s="31"/>
      <c r="D34" s="20" t="s">
        <v>20</v>
      </c>
      <c r="E34" s="32"/>
      <c r="F34" s="33"/>
      <c r="G34" s="20" t="s">
        <v>22</v>
      </c>
      <c r="H34" s="20" t="s">
        <v>23</v>
      </c>
    </row>
    <row r="35" spans="1:8" x14ac:dyDescent="0.35">
      <c r="B35" s="20">
        <v>44929</v>
      </c>
      <c r="C35" s="31"/>
      <c r="D35" s="20" t="s">
        <v>20</v>
      </c>
      <c r="E35" s="32"/>
      <c r="F35" s="33"/>
      <c r="G35" s="20" t="s">
        <v>22</v>
      </c>
      <c r="H35" s="20" t="s">
        <v>23</v>
      </c>
    </row>
    <row r="36" spans="1:8" ht="15" thickBot="1" x14ac:dyDescent="0.4">
      <c r="B36" s="20">
        <v>44929</v>
      </c>
      <c r="C36" s="35"/>
      <c r="D36" s="20" t="s">
        <v>20</v>
      </c>
      <c r="E36" s="32"/>
      <c r="F36" s="33"/>
      <c r="G36" s="20" t="s">
        <v>22</v>
      </c>
      <c r="H36" s="20" t="s">
        <v>23</v>
      </c>
    </row>
    <row r="37" spans="1:8" ht="15" thickBot="1" x14ac:dyDescent="0.4">
      <c r="A37" s="24" t="s">
        <v>29</v>
      </c>
      <c r="B37" s="25"/>
      <c r="C37" s="26"/>
      <c r="D37" s="27" t="s">
        <v>24</v>
      </c>
      <c r="E37" s="28">
        <f>SUM(E2:E36)</f>
        <v>8458</v>
      </c>
      <c r="F37" s="29">
        <v>5.1113999999999997</v>
      </c>
      <c r="G37" s="30" t="s">
        <v>18</v>
      </c>
      <c r="H37" s="30" t="s">
        <v>19</v>
      </c>
    </row>
    <row r="38" spans="1:8" x14ac:dyDescent="0.35">
      <c r="D38" s="11"/>
    </row>
    <row r="39" spans="1:8" x14ac:dyDescent="0.35">
      <c r="D39" s="11"/>
    </row>
    <row r="40" spans="1:8" x14ac:dyDescent="0.35">
      <c r="D40" s="11"/>
    </row>
    <row r="41" spans="1:8" x14ac:dyDescent="0.35">
      <c r="D41" s="11"/>
    </row>
    <row r="42" spans="1:8" x14ac:dyDescent="0.35">
      <c r="D42" s="11"/>
    </row>
    <row r="44" spans="1:8" x14ac:dyDescent="0.35">
      <c r="D44" s="11"/>
    </row>
    <row r="45" spans="1:8" x14ac:dyDescent="0.35">
      <c r="D45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  <row r="58" spans="4:4" x14ac:dyDescent="0.35">
      <c r="D58" s="11"/>
    </row>
    <row r="59" spans="4:4" x14ac:dyDescent="0.35">
      <c r="D59" s="11"/>
    </row>
  </sheetData>
  <phoneticPr fontId="26" type="noConversion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>
      <selection activeCell="F32" sqref="F32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44930</v>
      </c>
      <c r="C2" s="21">
        <v>0.38170138888888888</v>
      </c>
      <c r="D2" s="20" t="s">
        <v>20</v>
      </c>
      <c r="E2" s="53">
        <v>307</v>
      </c>
      <c r="F2" s="62">
        <v>5.1100000000000003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44930</v>
      </c>
      <c r="C3" s="21">
        <v>0.39812500000000001</v>
      </c>
      <c r="D3" s="20" t="s">
        <v>20</v>
      </c>
      <c r="E3" s="53">
        <v>493</v>
      </c>
      <c r="F3" s="62">
        <v>5.1100000000000003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44930</v>
      </c>
      <c r="C4" s="21">
        <v>0.42238425925925926</v>
      </c>
      <c r="D4" s="20" t="s">
        <v>20</v>
      </c>
      <c r="E4" s="53">
        <v>380</v>
      </c>
      <c r="F4" s="62">
        <v>5.12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44930</v>
      </c>
      <c r="C5" s="21">
        <v>0.42238425925925926</v>
      </c>
      <c r="D5" s="20" t="s">
        <v>20</v>
      </c>
      <c r="E5" s="53">
        <v>149</v>
      </c>
      <c r="F5" s="62">
        <v>5.12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44930</v>
      </c>
      <c r="C6" s="21">
        <v>0.42407407407407405</v>
      </c>
      <c r="D6" s="20" t="s">
        <v>20</v>
      </c>
      <c r="E6" s="53">
        <v>471</v>
      </c>
      <c r="F6" s="62">
        <v>5.12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44930</v>
      </c>
      <c r="C7" s="21">
        <v>0.42428240740740741</v>
      </c>
      <c r="D7" s="20" t="s">
        <v>20</v>
      </c>
      <c r="E7" s="53">
        <v>265</v>
      </c>
      <c r="F7" s="62">
        <v>5.09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44930</v>
      </c>
      <c r="C8" s="21">
        <v>0.50386574074074075</v>
      </c>
      <c r="D8" s="20" t="s">
        <v>20</v>
      </c>
      <c r="E8" s="53">
        <v>35</v>
      </c>
      <c r="F8" s="62">
        <v>5.0999999999999996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44930</v>
      </c>
      <c r="C9" s="21">
        <v>0.51150462962962961</v>
      </c>
      <c r="D9" s="20" t="s">
        <v>20</v>
      </c>
      <c r="E9" s="53">
        <v>32</v>
      </c>
      <c r="F9" s="62">
        <v>5.0999999999999996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44930</v>
      </c>
      <c r="C10" s="21">
        <v>0.52856481481481488</v>
      </c>
      <c r="D10" s="20" t="s">
        <v>20</v>
      </c>
      <c r="E10" s="53">
        <v>800</v>
      </c>
      <c r="F10" s="62">
        <v>5.12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44930</v>
      </c>
      <c r="C11" s="21">
        <v>0.52877314814814813</v>
      </c>
      <c r="D11" s="20" t="s">
        <v>20</v>
      </c>
      <c r="E11" s="53">
        <v>513</v>
      </c>
      <c r="F11" s="62">
        <v>5.12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44930</v>
      </c>
      <c r="C12" s="21">
        <v>0.52877314814814813</v>
      </c>
      <c r="D12" s="20" t="s">
        <v>20</v>
      </c>
      <c r="E12" s="53">
        <v>219</v>
      </c>
      <c r="F12" s="62">
        <v>5.12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44930</v>
      </c>
      <c r="C13" s="21">
        <v>0.52877314814814813</v>
      </c>
      <c r="D13" s="20" t="s">
        <v>20</v>
      </c>
      <c r="E13" s="53">
        <v>268</v>
      </c>
      <c r="F13" s="62">
        <v>5.12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44930</v>
      </c>
      <c r="C14" s="21">
        <v>0.55418981481481489</v>
      </c>
      <c r="D14" s="20" t="s">
        <v>20</v>
      </c>
      <c r="E14" s="53">
        <v>22</v>
      </c>
      <c r="F14" s="62">
        <v>5.14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44930</v>
      </c>
      <c r="C15" s="21">
        <v>0.56422453703703701</v>
      </c>
      <c r="D15" s="20" t="s">
        <v>20</v>
      </c>
      <c r="E15" s="53">
        <v>466</v>
      </c>
      <c r="F15" s="62">
        <v>5.15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44930</v>
      </c>
      <c r="C16" s="21">
        <v>0.56422453703703701</v>
      </c>
      <c r="D16" s="20" t="s">
        <v>20</v>
      </c>
      <c r="E16" s="53">
        <v>74</v>
      </c>
      <c r="F16" s="62">
        <v>5.15</v>
      </c>
      <c r="G16" s="20" t="s">
        <v>22</v>
      </c>
      <c r="H16" s="20" t="s">
        <v>23</v>
      </c>
      <c r="M16" s="13"/>
      <c r="Y16" s="13"/>
      <c r="AD16" s="13"/>
    </row>
    <row r="17" spans="1:30" x14ac:dyDescent="0.35">
      <c r="B17" s="20">
        <v>44930</v>
      </c>
      <c r="C17" s="21">
        <v>0.62741898148148145</v>
      </c>
      <c r="D17" s="20" t="s">
        <v>20</v>
      </c>
      <c r="E17" s="53">
        <v>828</v>
      </c>
      <c r="F17" s="62">
        <v>5.16</v>
      </c>
      <c r="G17" s="20" t="s">
        <v>22</v>
      </c>
      <c r="H17" s="20" t="s">
        <v>23</v>
      </c>
      <c r="M17" s="13"/>
      <c r="Y17" s="13"/>
      <c r="AD17" s="13"/>
    </row>
    <row r="18" spans="1:30" x14ac:dyDescent="0.35">
      <c r="B18" s="20">
        <v>44930</v>
      </c>
      <c r="C18" s="21">
        <v>0.68065972222222226</v>
      </c>
      <c r="D18" s="20" t="s">
        <v>20</v>
      </c>
      <c r="E18" s="53">
        <v>433</v>
      </c>
      <c r="F18" s="62">
        <v>5.13</v>
      </c>
      <c r="G18" s="20" t="s">
        <v>22</v>
      </c>
      <c r="H18" s="20" t="s">
        <v>23</v>
      </c>
      <c r="M18" s="13"/>
      <c r="Y18" s="13"/>
      <c r="AD18" s="13"/>
    </row>
    <row r="19" spans="1:30" x14ac:dyDescent="0.35">
      <c r="B19" s="20">
        <v>44930</v>
      </c>
      <c r="C19" s="21">
        <v>0.68065972222222226</v>
      </c>
      <c r="D19" s="20" t="s">
        <v>20</v>
      </c>
      <c r="E19" s="53">
        <v>308</v>
      </c>
      <c r="F19" s="62">
        <v>5.13</v>
      </c>
      <c r="G19" s="20" t="s">
        <v>22</v>
      </c>
      <c r="H19" s="20" t="s">
        <v>23</v>
      </c>
      <c r="M19" s="13"/>
      <c r="Y19" s="13"/>
      <c r="AD19" s="13"/>
    </row>
    <row r="20" spans="1:30" x14ac:dyDescent="0.35">
      <c r="B20" s="20">
        <v>44930</v>
      </c>
      <c r="C20" s="21">
        <v>0.68065972222222226</v>
      </c>
      <c r="D20" s="20" t="s">
        <v>20</v>
      </c>
      <c r="E20" s="53">
        <v>217</v>
      </c>
      <c r="F20" s="62">
        <v>5.13</v>
      </c>
      <c r="G20" s="20" t="s">
        <v>22</v>
      </c>
      <c r="H20" s="20" t="s">
        <v>23</v>
      </c>
      <c r="M20" s="13"/>
      <c r="Y20" s="13"/>
      <c r="AD20" s="13"/>
    </row>
    <row r="21" spans="1:30" x14ac:dyDescent="0.35">
      <c r="B21" s="20">
        <v>44930</v>
      </c>
      <c r="C21" s="21">
        <v>0.70964120370370365</v>
      </c>
      <c r="D21" s="20" t="s">
        <v>20</v>
      </c>
      <c r="E21" s="53">
        <v>197</v>
      </c>
      <c r="F21" s="62">
        <v>5.16</v>
      </c>
      <c r="G21" s="20" t="s">
        <v>22</v>
      </c>
      <c r="H21" s="20" t="s">
        <v>23</v>
      </c>
      <c r="M21" s="13"/>
      <c r="Y21" s="13"/>
      <c r="AD21" s="13"/>
    </row>
    <row r="22" spans="1:30" x14ac:dyDescent="0.35">
      <c r="B22" s="20">
        <v>44930</v>
      </c>
      <c r="C22" s="21">
        <v>0.70964120370370365</v>
      </c>
      <c r="D22" s="20" t="s">
        <v>20</v>
      </c>
      <c r="E22" s="53">
        <v>178</v>
      </c>
      <c r="F22" s="62">
        <v>5.16</v>
      </c>
      <c r="G22" s="20" t="s">
        <v>22</v>
      </c>
      <c r="H22" s="20" t="s">
        <v>23</v>
      </c>
      <c r="M22" s="13"/>
      <c r="Y22" s="13"/>
      <c r="AD22" s="13"/>
    </row>
    <row r="23" spans="1:30" x14ac:dyDescent="0.35">
      <c r="B23" s="20">
        <v>44930</v>
      </c>
      <c r="C23" s="21">
        <v>0.72335648148148157</v>
      </c>
      <c r="D23" s="20" t="s">
        <v>20</v>
      </c>
      <c r="E23" s="53">
        <v>635</v>
      </c>
      <c r="F23" s="62">
        <v>5.22</v>
      </c>
      <c r="G23" s="20" t="s">
        <v>22</v>
      </c>
      <c r="H23" s="20" t="s">
        <v>23</v>
      </c>
    </row>
    <row r="24" spans="1:30" x14ac:dyDescent="0.35">
      <c r="B24" s="20">
        <v>44930</v>
      </c>
      <c r="C24" s="21">
        <v>0.72335648148148157</v>
      </c>
      <c r="D24" s="20" t="s">
        <v>20</v>
      </c>
      <c r="E24" s="53">
        <v>1390</v>
      </c>
      <c r="F24" s="62">
        <v>5.22</v>
      </c>
      <c r="G24" s="20" t="s">
        <v>22</v>
      </c>
      <c r="H24" s="20" t="s">
        <v>23</v>
      </c>
    </row>
    <row r="25" spans="1:30" x14ac:dyDescent="0.35">
      <c r="B25" s="20">
        <v>44930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1:30" x14ac:dyDescent="0.35">
      <c r="B26" s="20">
        <v>44930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1:30" x14ac:dyDescent="0.35">
      <c r="B27" s="20">
        <v>44930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1:30" x14ac:dyDescent="0.35">
      <c r="B28" s="20">
        <v>44930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1:30" x14ac:dyDescent="0.35">
      <c r="B29" s="20">
        <v>44930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1:30" x14ac:dyDescent="0.35">
      <c r="B30" s="20">
        <v>44930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1:30" ht="15" thickBot="1" x14ac:dyDescent="0.4">
      <c r="B31" s="20">
        <v>44930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30" ht="15" thickBot="1" x14ac:dyDescent="0.4">
      <c r="A32" s="24" t="s">
        <v>29</v>
      </c>
      <c r="B32" s="25"/>
      <c r="C32" s="26"/>
      <c r="D32" s="27" t="s">
        <v>24</v>
      </c>
      <c r="E32" s="28">
        <f>SUM(E2:E31)</f>
        <v>8680</v>
      </c>
      <c r="F32" s="29">
        <v>5.1498999999999997</v>
      </c>
      <c r="G32" s="30" t="s">
        <v>18</v>
      </c>
      <c r="H32" s="30" t="s">
        <v>19</v>
      </c>
    </row>
    <row r="33" spans="4:4" x14ac:dyDescent="0.35">
      <c r="D33" s="11"/>
    </row>
    <row r="34" spans="4:4" x14ac:dyDescent="0.35">
      <c r="D34" s="11"/>
    </row>
    <row r="35" spans="4:4" x14ac:dyDescent="0.35">
      <c r="D35" s="11"/>
    </row>
    <row r="36" spans="4:4" x14ac:dyDescent="0.35">
      <c r="D36" s="11"/>
    </row>
    <row r="37" spans="4:4" x14ac:dyDescent="0.35">
      <c r="D37" s="11"/>
    </row>
    <row r="39" spans="4:4" x14ac:dyDescent="0.35">
      <c r="D39" s="11"/>
    </row>
    <row r="40" spans="4:4" x14ac:dyDescent="0.35">
      <c r="D40" s="11"/>
    </row>
    <row r="41" spans="4:4" x14ac:dyDescent="0.35">
      <c r="D41" s="11"/>
    </row>
    <row r="42" spans="4:4" x14ac:dyDescent="0.35">
      <c r="D42" s="11"/>
    </row>
    <row r="43" spans="4:4" x14ac:dyDescent="0.35">
      <c r="D43" s="11"/>
    </row>
    <row r="44" spans="4:4" x14ac:dyDescent="0.35">
      <c r="D44" s="11"/>
    </row>
    <row r="45" spans="4:4" x14ac:dyDescent="0.35">
      <c r="D45" s="11"/>
    </row>
    <row r="46" spans="4:4" x14ac:dyDescent="0.35">
      <c r="D46" s="11"/>
    </row>
    <row r="47" spans="4:4" x14ac:dyDescent="0.35">
      <c r="D47" s="11"/>
    </row>
    <row r="48" spans="4:4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topLeftCell="B13" workbookViewId="0">
      <selection activeCell="E42" sqref="E42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44931</v>
      </c>
      <c r="C2" s="21">
        <v>0.37980324074074073</v>
      </c>
      <c r="D2" s="20" t="s">
        <v>20</v>
      </c>
      <c r="E2" s="53">
        <v>20</v>
      </c>
      <c r="F2" s="51">
        <v>5.24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44931</v>
      </c>
      <c r="C3" s="21">
        <v>0.37980324074074073</v>
      </c>
      <c r="D3" s="20" t="s">
        <v>20</v>
      </c>
      <c r="E3" s="53">
        <v>645</v>
      </c>
      <c r="F3" s="51">
        <v>5.24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44931</v>
      </c>
      <c r="C4" s="21">
        <v>0.37980324074074073</v>
      </c>
      <c r="D4" s="20" t="s">
        <v>20</v>
      </c>
      <c r="E4" s="53">
        <v>235</v>
      </c>
      <c r="F4" s="51">
        <v>5.24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44931</v>
      </c>
      <c r="C5" s="21">
        <v>0.4213425925925926</v>
      </c>
      <c r="D5" s="20" t="s">
        <v>20</v>
      </c>
      <c r="E5" s="53">
        <v>500</v>
      </c>
      <c r="F5" s="51">
        <v>5.26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44931</v>
      </c>
      <c r="C6" s="21">
        <v>0.45616898148148149</v>
      </c>
      <c r="D6" s="20" t="s">
        <v>20</v>
      </c>
      <c r="E6" s="53">
        <v>800</v>
      </c>
      <c r="F6" s="51">
        <v>5.26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44931</v>
      </c>
      <c r="C7" s="21">
        <v>0.46530092592592592</v>
      </c>
      <c r="D7" s="20" t="s">
        <v>20</v>
      </c>
      <c r="E7" s="53">
        <v>500</v>
      </c>
      <c r="F7" s="51">
        <v>5.21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44931</v>
      </c>
      <c r="C8" s="21">
        <v>0.46577546296296296</v>
      </c>
      <c r="D8" s="20" t="s">
        <v>20</v>
      </c>
      <c r="E8" s="53">
        <v>645</v>
      </c>
      <c r="F8" s="51">
        <v>5.14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44931</v>
      </c>
      <c r="C9" s="21">
        <v>0.49511574074074072</v>
      </c>
      <c r="D9" s="20" t="s">
        <v>20</v>
      </c>
      <c r="E9" s="53">
        <v>616</v>
      </c>
      <c r="F9" s="51">
        <v>5.2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44931</v>
      </c>
      <c r="C10" s="21">
        <v>0.49511574074074072</v>
      </c>
      <c r="D10" s="20" t="s">
        <v>20</v>
      </c>
      <c r="E10" s="53">
        <v>40</v>
      </c>
      <c r="F10" s="51">
        <v>5.2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44931</v>
      </c>
      <c r="C11" s="21">
        <v>0.64925925925925931</v>
      </c>
      <c r="D11" s="20" t="s">
        <v>20</v>
      </c>
      <c r="E11" s="53">
        <v>1500</v>
      </c>
      <c r="F11" s="51">
        <v>5.2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44931</v>
      </c>
      <c r="C12" s="21">
        <v>0.65695601851851848</v>
      </c>
      <c r="D12" s="20" t="s">
        <v>20</v>
      </c>
      <c r="E12" s="53">
        <v>164</v>
      </c>
      <c r="F12" s="51">
        <v>5.17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44931</v>
      </c>
      <c r="C13" s="21">
        <v>0.66505787037037034</v>
      </c>
      <c r="D13" s="20" t="s">
        <v>20</v>
      </c>
      <c r="E13" s="53">
        <v>344</v>
      </c>
      <c r="F13" s="51">
        <v>5.2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44931</v>
      </c>
      <c r="C14" s="21">
        <v>0.70343750000000005</v>
      </c>
      <c r="D14" s="20" t="s">
        <v>20</v>
      </c>
      <c r="E14" s="53">
        <v>847</v>
      </c>
      <c r="F14" s="51">
        <v>5.23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44931</v>
      </c>
      <c r="C15" s="21">
        <v>0.7111574074074074</v>
      </c>
      <c r="D15" s="20" t="s">
        <v>20</v>
      </c>
      <c r="E15" s="53">
        <v>203</v>
      </c>
      <c r="F15" s="51">
        <v>5.2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44931</v>
      </c>
      <c r="C16" s="21">
        <v>0.7111574074074074</v>
      </c>
      <c r="D16" s="20" t="s">
        <v>20</v>
      </c>
      <c r="E16" s="53">
        <v>208</v>
      </c>
      <c r="F16" s="51">
        <v>5.2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44931</v>
      </c>
      <c r="C17" s="21">
        <v>0.7111574074074074</v>
      </c>
      <c r="D17" s="20" t="s">
        <v>20</v>
      </c>
      <c r="E17" s="53">
        <v>91</v>
      </c>
      <c r="F17" s="51">
        <v>5.2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44931</v>
      </c>
      <c r="C18" s="21">
        <v>0.7111574074074074</v>
      </c>
      <c r="D18" s="20" t="s">
        <v>20</v>
      </c>
      <c r="E18" s="53">
        <v>8</v>
      </c>
      <c r="F18" s="51">
        <v>5.2</v>
      </c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44931</v>
      </c>
      <c r="C19" s="21">
        <v>0.71300925925925929</v>
      </c>
      <c r="D19" s="20" t="s">
        <v>20</v>
      </c>
      <c r="E19" s="53">
        <v>20</v>
      </c>
      <c r="F19" s="51">
        <v>5.21</v>
      </c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44931</v>
      </c>
      <c r="C20" s="21">
        <v>0.71947916666666656</v>
      </c>
      <c r="D20" s="20" t="s">
        <v>20</v>
      </c>
      <c r="E20" s="53">
        <v>157</v>
      </c>
      <c r="F20" s="51">
        <v>5.23</v>
      </c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44931</v>
      </c>
      <c r="C21" s="21">
        <v>0.71947916666666656</v>
      </c>
      <c r="D21" s="20" t="s">
        <v>20</v>
      </c>
      <c r="E21" s="53">
        <v>1313</v>
      </c>
      <c r="F21" s="51">
        <v>5.23</v>
      </c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44931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44931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44931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44931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44931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44931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I27" s="63"/>
      <c r="M27" s="13"/>
      <c r="Y27" s="13"/>
      <c r="AD27" s="13"/>
    </row>
    <row r="28" spans="2:30" x14ac:dyDescent="0.35">
      <c r="B28" s="20">
        <v>44931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44931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44931</v>
      </c>
      <c r="C30" s="21"/>
      <c r="D30" s="20" t="s">
        <v>20</v>
      </c>
      <c r="E30" s="52"/>
      <c r="F30" s="23"/>
      <c r="G30" s="20" t="s">
        <v>22</v>
      </c>
      <c r="H30" s="20" t="s">
        <v>23</v>
      </c>
    </row>
    <row r="31" spans="2:30" x14ac:dyDescent="0.35">
      <c r="B31" s="20">
        <v>44931</v>
      </c>
      <c r="C31" s="21"/>
      <c r="D31" s="20" t="s">
        <v>20</v>
      </c>
      <c r="E31" s="52"/>
      <c r="F31" s="23"/>
      <c r="G31" s="20" t="s">
        <v>22</v>
      </c>
      <c r="H31" s="20" t="s">
        <v>23</v>
      </c>
    </row>
    <row r="32" spans="2:30" x14ac:dyDescent="0.35">
      <c r="B32" s="20">
        <v>44931</v>
      </c>
      <c r="C32" s="49"/>
      <c r="D32" s="20" t="s">
        <v>20</v>
      </c>
      <c r="E32" s="53"/>
      <c r="F32" s="51"/>
      <c r="G32" s="20" t="s">
        <v>22</v>
      </c>
      <c r="H32" s="20" t="s">
        <v>23</v>
      </c>
    </row>
    <row r="33" spans="1:8" x14ac:dyDescent="0.35">
      <c r="B33" s="20">
        <v>44931</v>
      </c>
      <c r="C33" s="49"/>
      <c r="D33" s="20" t="s">
        <v>20</v>
      </c>
      <c r="E33" s="53"/>
      <c r="F33" s="51"/>
      <c r="G33" s="20" t="s">
        <v>22</v>
      </c>
      <c r="H33" s="20" t="s">
        <v>23</v>
      </c>
    </row>
    <row r="34" spans="1:8" x14ac:dyDescent="0.35">
      <c r="B34" s="20">
        <v>44931</v>
      </c>
      <c r="C34" s="49"/>
      <c r="D34" s="20" t="s">
        <v>20</v>
      </c>
      <c r="E34" s="53"/>
      <c r="F34" s="51"/>
      <c r="G34" s="20" t="s">
        <v>22</v>
      </c>
      <c r="H34" s="20" t="s">
        <v>23</v>
      </c>
    </row>
    <row r="35" spans="1:8" x14ac:dyDescent="0.35">
      <c r="B35" s="20">
        <v>44931</v>
      </c>
      <c r="C35" s="31"/>
      <c r="D35" s="20" t="s">
        <v>20</v>
      </c>
      <c r="E35" s="32"/>
      <c r="F35" s="50"/>
      <c r="G35" s="20" t="s">
        <v>22</v>
      </c>
      <c r="H35" s="20" t="s">
        <v>23</v>
      </c>
    </row>
    <row r="36" spans="1:8" x14ac:dyDescent="0.35">
      <c r="B36" s="20">
        <v>44931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1:8" x14ac:dyDescent="0.35">
      <c r="B37" s="20">
        <v>44931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1:8" ht="15" thickBot="1" x14ac:dyDescent="0.4">
      <c r="B38" s="20">
        <v>44931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" thickBot="1" x14ac:dyDescent="0.4">
      <c r="A39" s="24" t="s">
        <v>29</v>
      </c>
      <c r="B39" s="25"/>
      <c r="C39" s="26"/>
      <c r="D39" s="27" t="s">
        <v>24</v>
      </c>
      <c r="E39" s="28">
        <f>SUM(E2:E38)</f>
        <v>8856</v>
      </c>
      <c r="F39" s="29">
        <v>5.2164000000000001</v>
      </c>
      <c r="G39" s="30" t="s">
        <v>18</v>
      </c>
      <c r="H39" s="30" t="s">
        <v>19</v>
      </c>
    </row>
    <row r="40" spans="1:8" x14ac:dyDescent="0.35">
      <c r="D40" s="11"/>
    </row>
    <row r="41" spans="1:8" x14ac:dyDescent="0.35">
      <c r="D41" s="11"/>
    </row>
    <row r="42" spans="1:8" x14ac:dyDescent="0.35">
      <c r="D42" s="11"/>
    </row>
    <row r="43" spans="1:8" x14ac:dyDescent="0.35">
      <c r="D43" s="11"/>
    </row>
    <row r="44" spans="1:8" x14ac:dyDescent="0.35">
      <c r="D44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  <row r="58" spans="4:4" x14ac:dyDescent="0.35">
      <c r="D58" s="11"/>
    </row>
    <row r="59" spans="4:4" x14ac:dyDescent="0.35">
      <c r="D59" s="11"/>
    </row>
    <row r="60" spans="4:4" x14ac:dyDescent="0.35">
      <c r="D60" s="11"/>
    </row>
    <row r="61" spans="4:4" x14ac:dyDescent="0.35">
      <c r="D61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topLeftCell="A7" workbookViewId="0">
      <selection activeCell="K8" sqref="K8"/>
    </sheetView>
  </sheetViews>
  <sheetFormatPr baseColWidth="10" defaultColWidth="11.453125" defaultRowHeight="14.5" x14ac:dyDescent="0.35"/>
  <cols>
    <col min="1" max="1" width="32.26953125" style="1" bestFit="1" customWidth="1"/>
    <col min="2" max="2" width="20.54296875" style="1" bestFit="1" customWidth="1"/>
    <col min="3" max="3" width="20.54296875" style="1" customWidth="1"/>
    <col min="4" max="4" width="18.26953125" style="1" bestFit="1" customWidth="1"/>
    <col min="5" max="12" width="11.453125" style="1"/>
    <col min="13" max="13" width="15.1796875" style="1" bestFit="1" customWidth="1"/>
    <col min="14" max="16384" width="11.453125" style="1"/>
  </cols>
  <sheetData>
    <row r="1" spans="2:30" ht="15" thickTop="1" x14ac:dyDescent="0.35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x14ac:dyDescent="0.35">
      <c r="B2" s="20">
        <v>44932</v>
      </c>
      <c r="C2" s="64">
        <v>0.39980324074074075</v>
      </c>
      <c r="D2" s="20" t="s">
        <v>20</v>
      </c>
      <c r="E2" s="53">
        <v>398</v>
      </c>
      <c r="F2" s="51">
        <v>5.21</v>
      </c>
      <c r="G2" s="20" t="s">
        <v>22</v>
      </c>
      <c r="H2" s="20" t="s">
        <v>23</v>
      </c>
      <c r="M2" s="13"/>
      <c r="Y2" s="13"/>
      <c r="AD2" s="13"/>
    </row>
    <row r="3" spans="2:30" x14ac:dyDescent="0.35">
      <c r="B3" s="20">
        <v>44932</v>
      </c>
      <c r="C3" s="64">
        <v>0.39980324074074075</v>
      </c>
      <c r="D3" s="20" t="s">
        <v>20</v>
      </c>
      <c r="E3" s="53">
        <v>215</v>
      </c>
      <c r="F3" s="51">
        <v>5.21</v>
      </c>
      <c r="G3" s="20" t="s">
        <v>22</v>
      </c>
      <c r="H3" s="20" t="s">
        <v>23</v>
      </c>
      <c r="M3" s="13"/>
      <c r="Y3" s="13"/>
      <c r="AD3" s="13"/>
    </row>
    <row r="4" spans="2:30" x14ac:dyDescent="0.35">
      <c r="B4" s="20">
        <v>44932</v>
      </c>
      <c r="C4" s="64">
        <v>0.39980324074074075</v>
      </c>
      <c r="D4" s="20" t="s">
        <v>20</v>
      </c>
      <c r="E4" s="53">
        <v>579</v>
      </c>
      <c r="F4" s="51">
        <v>5.21</v>
      </c>
      <c r="G4" s="20" t="s">
        <v>22</v>
      </c>
      <c r="H4" s="20" t="s">
        <v>23</v>
      </c>
      <c r="M4" s="13"/>
      <c r="Y4" s="13"/>
      <c r="AD4" s="13"/>
    </row>
    <row r="5" spans="2:30" x14ac:dyDescent="0.35">
      <c r="B5" s="20">
        <v>44932</v>
      </c>
      <c r="C5" s="64">
        <v>0.39980324074074075</v>
      </c>
      <c r="D5" s="20" t="s">
        <v>20</v>
      </c>
      <c r="E5" s="53">
        <v>8</v>
      </c>
      <c r="F5" s="51">
        <v>5.21</v>
      </c>
      <c r="G5" s="20" t="s">
        <v>22</v>
      </c>
      <c r="H5" s="20" t="s">
        <v>23</v>
      </c>
      <c r="M5" s="13"/>
      <c r="Y5" s="13"/>
      <c r="AD5" s="13"/>
    </row>
    <row r="6" spans="2:30" x14ac:dyDescent="0.35">
      <c r="B6" s="20">
        <v>44932</v>
      </c>
      <c r="C6" s="64">
        <v>0.44028935185185186</v>
      </c>
      <c r="D6" s="20" t="s">
        <v>20</v>
      </c>
      <c r="E6" s="53">
        <v>1300</v>
      </c>
      <c r="F6" s="51">
        <v>5.18</v>
      </c>
      <c r="G6" s="20" t="s">
        <v>22</v>
      </c>
      <c r="H6" s="20" t="s">
        <v>23</v>
      </c>
      <c r="M6" s="13"/>
      <c r="Y6" s="13"/>
      <c r="AD6" s="13"/>
    </row>
    <row r="7" spans="2:30" x14ac:dyDescent="0.35">
      <c r="B7" s="20">
        <v>44932</v>
      </c>
      <c r="C7" s="21">
        <v>0.70731481481481484</v>
      </c>
      <c r="D7" s="20" t="s">
        <v>20</v>
      </c>
      <c r="E7" s="53">
        <v>242</v>
      </c>
      <c r="F7" s="51">
        <v>5.21</v>
      </c>
      <c r="G7" s="20" t="s">
        <v>22</v>
      </c>
      <c r="H7" s="20" t="s">
        <v>23</v>
      </c>
      <c r="M7" s="13"/>
      <c r="Y7" s="13"/>
      <c r="AD7" s="13"/>
    </row>
    <row r="8" spans="2:30" x14ac:dyDescent="0.35">
      <c r="B8" s="20">
        <v>44932</v>
      </c>
      <c r="C8" s="21">
        <v>0.70731481481481484</v>
      </c>
      <c r="D8" s="20" t="s">
        <v>20</v>
      </c>
      <c r="E8" s="53">
        <v>112</v>
      </c>
      <c r="F8" s="51">
        <v>5.21</v>
      </c>
      <c r="G8" s="20" t="s">
        <v>22</v>
      </c>
      <c r="H8" s="20" t="s">
        <v>23</v>
      </c>
      <c r="M8" s="13"/>
      <c r="Y8" s="13"/>
      <c r="AD8" s="13"/>
    </row>
    <row r="9" spans="2:30" x14ac:dyDescent="0.35">
      <c r="B9" s="20">
        <v>44932</v>
      </c>
      <c r="C9" s="21">
        <v>0.70731481481481484</v>
      </c>
      <c r="D9" s="20" t="s">
        <v>20</v>
      </c>
      <c r="E9" s="53">
        <v>40</v>
      </c>
      <c r="F9" s="51">
        <v>5.21</v>
      </c>
      <c r="G9" s="20" t="s">
        <v>22</v>
      </c>
      <c r="H9" s="20" t="s">
        <v>23</v>
      </c>
      <c r="M9" s="13"/>
      <c r="Y9" s="13"/>
      <c r="AD9" s="13"/>
    </row>
    <row r="10" spans="2:30" x14ac:dyDescent="0.35">
      <c r="B10" s="20">
        <v>44932</v>
      </c>
      <c r="C10" s="21">
        <v>0.70922453703703703</v>
      </c>
      <c r="D10" s="20" t="s">
        <v>20</v>
      </c>
      <c r="E10" s="53">
        <v>1119</v>
      </c>
      <c r="F10" s="51">
        <v>5.23</v>
      </c>
      <c r="G10" s="20" t="s">
        <v>22</v>
      </c>
      <c r="H10" s="20" t="s">
        <v>23</v>
      </c>
      <c r="M10" s="13"/>
      <c r="Y10" s="13"/>
      <c r="AD10" s="13"/>
    </row>
    <row r="11" spans="2:30" x14ac:dyDescent="0.35">
      <c r="B11" s="20">
        <v>44932</v>
      </c>
      <c r="C11" s="21">
        <v>0.70922453703703703</v>
      </c>
      <c r="D11" s="20" t="s">
        <v>20</v>
      </c>
      <c r="E11" s="53">
        <v>402</v>
      </c>
      <c r="F11" s="51">
        <v>5.23</v>
      </c>
      <c r="G11" s="20" t="s">
        <v>22</v>
      </c>
      <c r="H11" s="20" t="s">
        <v>23</v>
      </c>
      <c r="M11" s="13"/>
      <c r="Y11" s="13"/>
      <c r="AD11" s="13"/>
    </row>
    <row r="12" spans="2:30" x14ac:dyDescent="0.35">
      <c r="B12" s="20">
        <v>44932</v>
      </c>
      <c r="C12" s="21">
        <v>0.70922453703703703</v>
      </c>
      <c r="D12" s="20" t="s">
        <v>20</v>
      </c>
      <c r="E12" s="53">
        <v>1697</v>
      </c>
      <c r="F12" s="51">
        <v>5.23</v>
      </c>
      <c r="G12" s="20" t="s">
        <v>22</v>
      </c>
      <c r="H12" s="20" t="s">
        <v>23</v>
      </c>
      <c r="M12" s="13"/>
      <c r="Y12" s="13"/>
      <c r="AD12" s="13"/>
    </row>
    <row r="13" spans="2:30" x14ac:dyDescent="0.35">
      <c r="B13" s="20">
        <v>44932</v>
      </c>
      <c r="C13" s="21">
        <v>0.70922453703703703</v>
      </c>
      <c r="D13" s="20" t="s">
        <v>20</v>
      </c>
      <c r="E13" s="53">
        <v>46</v>
      </c>
      <c r="F13" s="51">
        <v>5.23</v>
      </c>
      <c r="G13" s="20" t="s">
        <v>22</v>
      </c>
      <c r="H13" s="20" t="s">
        <v>23</v>
      </c>
      <c r="M13" s="13"/>
      <c r="Y13" s="13"/>
      <c r="AD13" s="13"/>
    </row>
    <row r="14" spans="2:30" x14ac:dyDescent="0.35">
      <c r="B14" s="20">
        <v>44932</v>
      </c>
      <c r="C14" s="21">
        <v>0.70922453703703703</v>
      </c>
      <c r="D14" s="20" t="s">
        <v>20</v>
      </c>
      <c r="E14" s="53">
        <v>198</v>
      </c>
      <c r="F14" s="51">
        <v>5.23</v>
      </c>
      <c r="G14" s="20" t="s">
        <v>22</v>
      </c>
      <c r="H14" s="20" t="s">
        <v>23</v>
      </c>
      <c r="M14" s="13"/>
      <c r="Y14" s="13"/>
      <c r="AD14" s="13"/>
    </row>
    <row r="15" spans="2:30" x14ac:dyDescent="0.35">
      <c r="B15" s="20">
        <v>44932</v>
      </c>
      <c r="C15" s="21">
        <v>0.70922453703703703</v>
      </c>
      <c r="D15" s="20" t="s">
        <v>20</v>
      </c>
      <c r="E15" s="53">
        <v>594</v>
      </c>
      <c r="F15" s="51">
        <v>5.23</v>
      </c>
      <c r="G15" s="20" t="s">
        <v>22</v>
      </c>
      <c r="H15" s="20" t="s">
        <v>23</v>
      </c>
      <c r="M15" s="13"/>
      <c r="Y15" s="13"/>
      <c r="AD15" s="13"/>
    </row>
    <row r="16" spans="2:30" x14ac:dyDescent="0.35">
      <c r="B16" s="20">
        <v>44932</v>
      </c>
      <c r="C16" s="21">
        <v>0.70922453703703703</v>
      </c>
      <c r="D16" s="20" t="s">
        <v>20</v>
      </c>
      <c r="E16" s="53">
        <v>101</v>
      </c>
      <c r="F16" s="51">
        <v>5.23</v>
      </c>
      <c r="G16" s="20" t="s">
        <v>22</v>
      </c>
      <c r="H16" s="20" t="s">
        <v>23</v>
      </c>
      <c r="M16" s="13"/>
      <c r="Y16" s="13"/>
      <c r="AD16" s="13"/>
    </row>
    <row r="17" spans="2:30" x14ac:dyDescent="0.35">
      <c r="B17" s="20">
        <v>44932</v>
      </c>
      <c r="C17" s="21">
        <v>0.71113425925925933</v>
      </c>
      <c r="D17" s="20" t="s">
        <v>20</v>
      </c>
      <c r="E17" s="53">
        <v>1895</v>
      </c>
      <c r="F17" s="51">
        <v>5.23</v>
      </c>
      <c r="G17" s="20" t="s">
        <v>22</v>
      </c>
      <c r="H17" s="20" t="s">
        <v>23</v>
      </c>
      <c r="M17" s="13"/>
      <c r="Y17" s="13"/>
      <c r="AD17" s="13"/>
    </row>
    <row r="18" spans="2:30" x14ac:dyDescent="0.35">
      <c r="B18" s="20">
        <v>44932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x14ac:dyDescent="0.35">
      <c r="B19" s="20">
        <v>44932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x14ac:dyDescent="0.35">
      <c r="B20" s="20">
        <v>44932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x14ac:dyDescent="0.35">
      <c r="B21" s="20">
        <v>44932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x14ac:dyDescent="0.35">
      <c r="B22" s="20">
        <v>44932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x14ac:dyDescent="0.35">
      <c r="B23" s="20">
        <v>44932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30" x14ac:dyDescent="0.35">
      <c r="B24" s="20">
        <v>44932</v>
      </c>
      <c r="C24" s="21"/>
      <c r="D24" s="20" t="s">
        <v>20</v>
      </c>
      <c r="E24" s="52"/>
      <c r="F24" s="23"/>
      <c r="G24" s="20" t="s">
        <v>22</v>
      </c>
      <c r="H24" s="20" t="s">
        <v>23</v>
      </c>
      <c r="M24" s="13"/>
      <c r="Y24" s="13"/>
      <c r="AD24" s="13"/>
    </row>
    <row r="25" spans="2:30" x14ac:dyDescent="0.35">
      <c r="B25" s="20">
        <v>44932</v>
      </c>
      <c r="C25" s="21"/>
      <c r="D25" s="20" t="s">
        <v>20</v>
      </c>
      <c r="E25" s="52"/>
      <c r="F25" s="23"/>
      <c r="G25" s="20" t="s">
        <v>22</v>
      </c>
      <c r="H25" s="20" t="s">
        <v>23</v>
      </c>
      <c r="M25" s="13"/>
      <c r="Y25" s="13"/>
      <c r="AD25" s="13"/>
    </row>
    <row r="26" spans="2:30" x14ac:dyDescent="0.35">
      <c r="B26" s="20">
        <v>44932</v>
      </c>
      <c r="C26" s="21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x14ac:dyDescent="0.35">
      <c r="B27" s="20">
        <v>44932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x14ac:dyDescent="0.35">
      <c r="B28" s="20">
        <v>44932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x14ac:dyDescent="0.35">
      <c r="B29" s="20">
        <v>44932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x14ac:dyDescent="0.35">
      <c r="B30" s="20">
        <v>44932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x14ac:dyDescent="0.35">
      <c r="B31" s="20">
        <v>44932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30" x14ac:dyDescent="0.35">
      <c r="B32" s="20">
        <v>44932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1:8" x14ac:dyDescent="0.35">
      <c r="B33" s="20">
        <v>44932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1:8" ht="15" thickBot="1" x14ac:dyDescent="0.4">
      <c r="B34" s="20">
        <v>44932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" thickBot="1" x14ac:dyDescent="0.4">
      <c r="A35" s="24" t="s">
        <v>29</v>
      </c>
      <c r="B35" s="25"/>
      <c r="C35" s="26"/>
      <c r="D35" s="27" t="s">
        <v>24</v>
      </c>
      <c r="E35" s="28">
        <f>SUM(E2:E34)</f>
        <v>8946</v>
      </c>
      <c r="F35" s="29">
        <v>5.2191999999999998</v>
      </c>
      <c r="G35" s="30" t="s">
        <v>18</v>
      </c>
      <c r="H35" s="30" t="s">
        <v>19</v>
      </c>
    </row>
    <row r="36" spans="1:8" x14ac:dyDescent="0.35">
      <c r="D36" s="11"/>
    </row>
    <row r="37" spans="1:8" x14ac:dyDescent="0.35">
      <c r="D37" s="11"/>
    </row>
    <row r="38" spans="1:8" x14ac:dyDescent="0.35">
      <c r="D38" s="11"/>
    </row>
    <row r="39" spans="1:8" x14ac:dyDescent="0.35">
      <c r="D39" s="11"/>
    </row>
    <row r="40" spans="1:8" x14ac:dyDescent="0.35">
      <c r="D40" s="11"/>
    </row>
    <row r="42" spans="1:8" x14ac:dyDescent="0.35">
      <c r="D42" s="11"/>
    </row>
    <row r="43" spans="1:8" x14ac:dyDescent="0.35">
      <c r="D43" s="11"/>
    </row>
    <row r="44" spans="1:8" x14ac:dyDescent="0.35">
      <c r="D44" s="11"/>
    </row>
    <row r="45" spans="1:8" x14ac:dyDescent="0.35">
      <c r="D45" s="11"/>
    </row>
    <row r="46" spans="1:8" x14ac:dyDescent="0.35">
      <c r="D46" s="11"/>
    </row>
    <row r="47" spans="1:8" x14ac:dyDescent="0.35">
      <c r="D47" s="11"/>
    </row>
    <row r="48" spans="1:8" x14ac:dyDescent="0.35">
      <c r="D48" s="11"/>
    </row>
    <row r="49" spans="4:4" x14ac:dyDescent="0.35">
      <c r="D49" s="11"/>
    </row>
    <row r="50" spans="4:4" x14ac:dyDescent="0.35">
      <c r="D50" s="11"/>
    </row>
    <row r="51" spans="4:4" x14ac:dyDescent="0.35">
      <c r="D51" s="11"/>
    </row>
    <row r="52" spans="4:4" x14ac:dyDescent="0.35">
      <c r="D52" s="11"/>
    </row>
    <row r="53" spans="4:4" x14ac:dyDescent="0.35">
      <c r="D53" s="11"/>
    </row>
    <row r="54" spans="4:4" x14ac:dyDescent="0.35">
      <c r="D54" s="11"/>
    </row>
    <row r="55" spans="4:4" x14ac:dyDescent="0.35">
      <c r="D55" s="11"/>
    </row>
    <row r="56" spans="4:4" x14ac:dyDescent="0.35">
      <c r="D56" s="11"/>
    </row>
    <row r="57" spans="4:4" x14ac:dyDescent="0.35">
      <c r="D5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02.01.2023</vt:lpstr>
      <vt:lpstr>03.01.2023</vt:lpstr>
      <vt:lpstr>04.01.2023</vt:lpstr>
      <vt:lpstr>05.01.2023</vt:lpstr>
      <vt:lpstr>06.01.2023</vt:lpstr>
    </vt:vector>
  </TitlesOfParts>
  <Company>Landesbank Baden-Württemberg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Hinrichsen, Anna</cp:lastModifiedBy>
  <dcterms:created xsi:type="dcterms:W3CDTF">2018-01-24T12:41:00Z</dcterms:created>
  <dcterms:modified xsi:type="dcterms:W3CDTF">2023-01-09T16:15:07Z</dcterms:modified>
</cp:coreProperties>
</file>