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23\Beteiligungsprogramm Aktienrückkauf 2022_2023\Veröffentlichungen\Homepage\30_01_2023\"/>
    </mc:Choice>
  </mc:AlternateContent>
  <xr:revisionPtr revIDLastSave="0" documentId="8_{A4962CEC-50D5-47A9-8300-6E526F1D3881}" xr6:coauthVersionLast="47" xr6:coauthVersionMax="47" xr10:uidLastSave="{00000000-0000-0000-0000-000000000000}"/>
  <bookViews>
    <workbookView xWindow="-110" yWindow="-110" windowWidth="19420" windowHeight="10420" tabRatio="950" xr2:uid="{00000000-000D-0000-FFFF-FFFF00000000}"/>
  </bookViews>
  <sheets>
    <sheet name="Wochensummen" sheetId="4" r:id="rId1"/>
    <sheet name="Täglich pro Woche" sheetId="5" r:id="rId2"/>
    <sheet name="23.01.2023" sheetId="25" r:id="rId3"/>
    <sheet name="24.01.2023" sheetId="23" r:id="rId4"/>
    <sheet name="25.01.2023" sheetId="26" r:id="rId5"/>
    <sheet name="26.01.2023" sheetId="27" r:id="rId6"/>
    <sheet name="27.01.2023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D16" i="4" l="1"/>
  <c r="D15" i="4" l="1"/>
  <c r="D14" i="4"/>
  <c r="D12" i="4" l="1"/>
  <c r="D13" i="4"/>
  <c r="D10" i="4" l="1"/>
  <c r="D11" i="4"/>
  <c r="D9" i="4" l="1"/>
  <c r="E35" i="28" l="1"/>
  <c r="E39" i="27"/>
  <c r="E32" i="26"/>
  <c r="K73" i="25" l="1"/>
  <c r="E49" i="25" l="1"/>
  <c r="E24" i="23" l="1"/>
  <c r="E9" i="4" l="1"/>
  <c r="E10" i="4"/>
  <c r="E11" i="4"/>
  <c r="E12" i="4"/>
  <c r="E13" i="4"/>
  <c r="E14" i="4"/>
  <c r="E15" i="4"/>
  <c r="E16" i="4"/>
  <c r="E17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E2" i="4" s="1"/>
  <c r="C20" i="4"/>
  <c r="D3" i="4" l="1"/>
  <c r="E3" i="4" s="1"/>
</calcChain>
</file>

<file path=xl/sharedStrings.xml><?xml version="1.0" encoding="utf-8"?>
<sst xmlns="http://schemas.openxmlformats.org/spreadsheetml/2006/main" count="591" uniqueCount="35">
  <si>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</si>
  <si>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</si>
  <si>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</si>
  <si>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</si>
  <si>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</si>
  <si>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</si>
  <si>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</si>
  <si>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</si>
  <si>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</si>
  <si>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</si>
  <si>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</si>
  <si>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</si>
  <si>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</si>
  <si>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</si>
  <si>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</si>
  <si>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</si>
  <si>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</si>
  <si>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</si>
  <si>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</si>
  <si>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</si>
  <si>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</si>
  <si>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</si>
  <si>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</si>
  <si>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</si>
  <si>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</si>
  <si>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</si>
  <si>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</si>
  <si>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</si>
  <si>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</si>
  <si>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</si>
  <si>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</si>
  <si>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</si>
  <si>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</si>
  <si>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</si>
  <si>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Zeitraum 02.01.2023 bis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</si>
</sst>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0" fontId="27" fillId="38" borderId="1" xfId="0" applyFont="1" applyFill="1" applyBorder="1" applyAlignment="1">
      <alignment horizontal="center" vertical="center"/>
    </xf>
    <xf numFmtId="14" fontId="0" fillId="38" borderId="23" xfId="0" applyNumberFormat="1" applyFill="1" applyBorder="1" applyAlignment="1">
      <alignment horizontal="center"/>
    </xf>
    <xf numFmtId="21" fontId="27" fillId="38" borderId="23" xfId="0" applyNumberFormat="1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right" vertical="center"/>
    </xf>
    <xf numFmtId="169" fontId="27" fillId="38" borderId="23" xfId="0" applyNumberFormat="1" applyFont="1" applyFill="1" applyBorder="1" applyAlignment="1">
      <alignment horizontal="center" vertical="center"/>
    </xf>
    <xf numFmtId="14" fontId="0" fillId="38" borderId="3" xfId="0" applyNumberForma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right"/>
    </xf>
    <xf numFmtId="2" fontId="27" fillId="38" borderId="1" xfId="0" applyNumberFormat="1" applyFont="1" applyFill="1" applyBorder="1" applyAlignment="1">
      <alignment horizontal="right" vertical="center"/>
    </xf>
    <xf numFmtId="4" fontId="27" fillId="38" borderId="1" xfId="0" applyNumberFormat="1" applyFont="1" applyFill="1" applyBorder="1" applyAlignment="1">
      <alignment horizontal="right" vertic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" xfId="0" builtinId="0"/>
    <cellStyle name="Standard 2" xfId="2" xr:uid="{00000000-0005-0000-0000-000045000000}"/>
    <cellStyle name="Total 2" xfId="71" xr:uid="{00000000-0005-0000-0000-000047000000}"/>
    <cellStyle name="Überschrift" xfId="1" builtinId="15" customBuiltin="1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A5" sqref="A5"/>
    </sheetView>
  </sheetViews>
  <sheetFormatPr baseColWidth="10" defaultColWidth="11.453125" defaultRowHeight="14.5" x14ac:dyDescent="0.35"/>
  <cols>
    <col min="1" max="1" width="23.7265625" customWidth="1"/>
    <col min="2" max="2" width="27.81640625" bestFit="1" customWidth="1"/>
    <col min="3" max="3" width="26.7265625" bestFit="1" customWidth="1"/>
    <col min="4" max="4" width="24.1796875" bestFit="1" customWidth="1"/>
    <col min="5" max="5" width="34.1796875" customWidth="1"/>
    <col min="7" max="7" width="12" bestFit="1" customWidth="1"/>
  </cols>
  <sheetData>
    <row r="1" spans="1:5" x14ac:dyDescent="0.3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x14ac:dyDescent="0.35">
      <c r="A2" s="4" t="s">
        <v>10</v>
      </c>
      <c r="B2" s="4"/>
      <c r="C2" s="5" t="s">
        <v>11</v>
      </c>
      <c r="D2" s="6">
        <f>D20</f>
        <v>1133063.468817</v>
      </c>
      <c r="E2" s="7">
        <f>D2/D1</f>
        <v>0.35970268851333337</v>
      </c>
    </row>
    <row r="3" spans="1:5" x14ac:dyDescent="0.35">
      <c r="A3" s="4" t="s">
        <v>5</v>
      </c>
      <c r="B3" s="4" t="s">
        <v>6</v>
      </c>
      <c r="C3" s="5" t="s">
        <v>12</v>
      </c>
      <c r="D3" s="6">
        <f>D1-D2</f>
        <v>2016936.531183</v>
      </c>
      <c r="E3" s="7">
        <f>D3/D1</f>
        <v>0.64029731148666669</v>
      </c>
    </row>
    <row r="4" spans="1:5" x14ac:dyDescent="0.35">
      <c r="A4" s="4" t="s">
        <v>9</v>
      </c>
      <c r="B4" s="9">
        <v>109334686</v>
      </c>
      <c r="C4" s="2"/>
      <c r="D4" s="10"/>
      <c r="E4" s="7"/>
    </row>
    <row r="5" spans="1:5" x14ac:dyDescent="0.35">
      <c r="A5" s="4" t="s">
        <v>34</v>
      </c>
      <c r="B5" s="9"/>
    </row>
    <row r="6" spans="1:5" ht="15" thickBot="1" x14ac:dyDescent="0.4"/>
    <row r="7" spans="1:5" ht="15" thickBot="1" x14ac:dyDescent="0.4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35">
      <c r="A8" s="43" t="s">
        <v>30</v>
      </c>
      <c r="B8" s="36">
        <v>43516</v>
      </c>
      <c r="C8" s="44">
        <v>5.164777</v>
      </c>
      <c r="D8" s="38">
        <f>B8*C8</f>
        <v>224750.43593199999</v>
      </c>
      <c r="E8" s="45">
        <f t="shared" ref="E8:E17" si="0">B8/$B$4</f>
        <v>3.9800727099540946E-4</v>
      </c>
    </row>
    <row r="9" spans="1:5" s="1" customFormat="1" x14ac:dyDescent="0.35">
      <c r="A9" s="43" t="s">
        <v>31</v>
      </c>
      <c r="B9" s="32">
        <v>49046</v>
      </c>
      <c r="C9" s="54">
        <v>5.3728740000000004</v>
      </c>
      <c r="D9" s="38">
        <f>B9*C9</f>
        <v>263517.97820400004</v>
      </c>
      <c r="E9" s="45">
        <f t="shared" si="0"/>
        <v>4.4858591353159416E-4</v>
      </c>
    </row>
    <row r="10" spans="1:5" s="1" customFormat="1" x14ac:dyDescent="0.35">
      <c r="A10" s="43" t="s">
        <v>32</v>
      </c>
      <c r="B10" s="36">
        <v>56533</v>
      </c>
      <c r="C10" s="44">
        <v>5.513007</v>
      </c>
      <c r="D10" s="38">
        <f t="shared" ref="D10:D17" si="1">B10*C10</f>
        <v>311666.824731</v>
      </c>
      <c r="E10" s="45">
        <f t="shared" si="0"/>
        <v>5.1706372486403816E-4</v>
      </c>
    </row>
    <row r="11" spans="1:5" s="1" customFormat="1" x14ac:dyDescent="0.35">
      <c r="A11" s="43" t="s">
        <v>33</v>
      </c>
      <c r="B11" s="36">
        <v>61475</v>
      </c>
      <c r="C11" s="44">
        <v>5.4189220000000002</v>
      </c>
      <c r="D11" s="38">
        <f t="shared" si="1"/>
        <v>333128.22995000001</v>
      </c>
      <c r="E11" s="45">
        <f t="shared" si="0"/>
        <v>5.6226438515586904E-4</v>
      </c>
    </row>
    <row r="12" spans="1:5" s="1" customFormat="1" x14ac:dyDescent="0.3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x14ac:dyDescent="0.3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x14ac:dyDescent="0.3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x14ac:dyDescent="0.3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x14ac:dyDescent="0.3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x14ac:dyDescent="0.3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x14ac:dyDescent="0.35">
      <c r="A18" s="43"/>
      <c r="B18" s="36"/>
      <c r="C18" s="44"/>
      <c r="D18" s="38"/>
      <c r="E18" s="45"/>
    </row>
    <row r="19" spans="1:5" ht="15" thickBot="1" x14ac:dyDescent="0.4"/>
    <row r="20" spans="1:5" ht="15" thickBot="1" x14ac:dyDescent="0.4">
      <c r="A20" s="24" t="s">
        <v>28</v>
      </c>
      <c r="B20" s="28">
        <f>SUM(B8:B18)</f>
        <v>210570</v>
      </c>
      <c r="C20" s="46">
        <f>D20/B20</f>
        <v>5.3809349328821767</v>
      </c>
      <c r="D20" s="47">
        <f>SUM(D8:D18)</f>
        <v>1133063.468817</v>
      </c>
      <c r="E20" s="48">
        <f>SUM(E8:E18)</f>
        <v>1.9259212945469107E-3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1.453125" customWidth="1"/>
    <col min="2" max="2" width="27.81640625" bestFit="1" customWidth="1"/>
    <col min="3" max="3" width="26.7265625" bestFit="1" customWidth="1"/>
    <col min="4" max="4" width="24.1796875" bestFit="1" customWidth="1"/>
  </cols>
  <sheetData>
    <row r="1" spans="1:4" x14ac:dyDescent="0.35">
      <c r="A1" s="4" t="s">
        <v>4</v>
      </c>
      <c r="B1" s="4"/>
    </row>
    <row r="2" spans="1:4" x14ac:dyDescent="0.35">
      <c r="A2" s="4" t="s">
        <v>10</v>
      </c>
      <c r="B2" s="4"/>
    </row>
    <row r="3" spans="1:4" x14ac:dyDescent="0.35">
      <c r="A3" s="4" t="s">
        <v>5</v>
      </c>
      <c r="B3" s="4" t="s">
        <v>6</v>
      </c>
    </row>
    <row r="4" spans="1:4" x14ac:dyDescent="0.35">
      <c r="A4" s="4" t="s">
        <v>33</v>
      </c>
      <c r="B4" s="3"/>
    </row>
    <row r="7" spans="1:4" x14ac:dyDescent="0.3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35">
      <c r="A8" s="20">
        <v>44949</v>
      </c>
      <c r="B8" s="36">
        <v>11896</v>
      </c>
      <c r="C8" s="37">
        <v>5.569</v>
      </c>
      <c r="D8" s="38">
        <f>B8*C8</f>
        <v>66248.823999999993</v>
      </c>
    </row>
    <row r="9" spans="1:4" s="1" customFormat="1" x14ac:dyDescent="0.35">
      <c r="A9" s="20">
        <v>44950</v>
      </c>
      <c r="B9" s="36">
        <v>12466</v>
      </c>
      <c r="C9" s="37">
        <v>5.4451000000000001</v>
      </c>
      <c r="D9" s="38">
        <f t="shared" ref="D9:D12" si="0">B9*C9</f>
        <v>67878.616599999994</v>
      </c>
    </row>
    <row r="10" spans="1:4" s="1" customFormat="1" x14ac:dyDescent="0.35">
      <c r="A10" s="20">
        <v>44951</v>
      </c>
      <c r="B10" s="36">
        <v>12391</v>
      </c>
      <c r="C10" s="37">
        <v>5.3944000000000001</v>
      </c>
      <c r="D10" s="38">
        <f t="shared" si="0"/>
        <v>66842.010399999999</v>
      </c>
    </row>
    <row r="11" spans="1:4" s="1" customFormat="1" x14ac:dyDescent="0.35">
      <c r="A11" s="20">
        <v>44952</v>
      </c>
      <c r="B11" s="36">
        <v>12429</v>
      </c>
      <c r="C11" s="37">
        <v>5.3813000000000004</v>
      </c>
      <c r="D11" s="38">
        <f t="shared" si="0"/>
        <v>66884.1777</v>
      </c>
    </row>
    <row r="12" spans="1:4" s="1" customFormat="1" x14ac:dyDescent="0.35">
      <c r="A12" s="20">
        <v>44953</v>
      </c>
      <c r="B12" s="36">
        <v>12293</v>
      </c>
      <c r="C12" s="37">
        <v>5.3098999999999998</v>
      </c>
      <c r="D12" s="38">
        <f t="shared" si="0"/>
        <v>65274.600699999995</v>
      </c>
    </row>
    <row r="13" spans="1:4" s="1" customFormat="1" x14ac:dyDescent="0.35"/>
    <row r="14" spans="1:4" x14ac:dyDescent="0.35">
      <c r="A14" s="39" t="s">
        <v>27</v>
      </c>
      <c r="B14" s="40">
        <f>SUM(B8:B12)</f>
        <v>61475</v>
      </c>
      <c r="C14" s="41">
        <f>ROUND(D14/B14,8)</f>
        <v>5.4189219900000003</v>
      </c>
      <c r="D14" s="42">
        <f>SUM(D8:D12)</f>
        <v>333128.22940000001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16" workbookViewId="0">
      <selection activeCell="J26" sqref="J26"/>
    </sheetView>
  </sheetViews>
  <sheetFormatPr baseColWidth="10" defaultColWidth="11.453125" defaultRowHeight="14.5" x14ac:dyDescent="0.35"/>
  <cols>
    <col min="1" max="1" width="32.453125" bestFit="1" customWidth="1"/>
    <col min="2" max="2" width="15.81640625" customWidth="1"/>
    <col min="3" max="3" width="14.1796875" customWidth="1"/>
    <col min="4" max="4" width="20.7265625" customWidth="1"/>
    <col min="5" max="5" width="11.453125" style="19"/>
  </cols>
  <sheetData>
    <row r="1" spans="2:9" ht="15" thickTop="1" x14ac:dyDescent="0.3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35">
      <c r="B2" s="20">
        <v>44949</v>
      </c>
      <c r="C2" s="21">
        <v>0.39581018518518518</v>
      </c>
      <c r="D2" s="20" t="s">
        <v>20</v>
      </c>
      <c r="E2" s="22">
        <v>477</v>
      </c>
      <c r="F2" s="62">
        <v>5.58</v>
      </c>
      <c r="G2" s="20" t="s">
        <v>22</v>
      </c>
      <c r="H2" s="20" t="s">
        <v>23</v>
      </c>
    </row>
    <row r="3" spans="2:9" x14ac:dyDescent="0.35">
      <c r="B3" s="20">
        <v>44949</v>
      </c>
      <c r="C3" s="21">
        <v>0.39581018518518518</v>
      </c>
      <c r="D3" s="20" t="s">
        <v>20</v>
      </c>
      <c r="E3" s="22">
        <v>123</v>
      </c>
      <c r="F3" s="62">
        <v>5.58</v>
      </c>
      <c r="G3" s="20" t="s">
        <v>22</v>
      </c>
      <c r="H3" s="20" t="s">
        <v>23</v>
      </c>
      <c r="I3" s="1"/>
    </row>
    <row r="4" spans="2:9" x14ac:dyDescent="0.35">
      <c r="B4" s="20">
        <v>44949</v>
      </c>
      <c r="C4" s="21">
        <v>0.49435185185185188</v>
      </c>
      <c r="D4" s="20" t="s">
        <v>20</v>
      </c>
      <c r="E4" s="22">
        <v>541</v>
      </c>
      <c r="F4" s="62">
        <v>5.6</v>
      </c>
      <c r="G4" s="20" t="s">
        <v>22</v>
      </c>
      <c r="H4" s="20" t="s">
        <v>23</v>
      </c>
      <c r="I4" s="1"/>
    </row>
    <row r="5" spans="2:9" x14ac:dyDescent="0.35">
      <c r="B5" s="20">
        <v>44949</v>
      </c>
      <c r="C5" s="21">
        <v>0.49435185185185188</v>
      </c>
      <c r="D5" s="20" t="s">
        <v>20</v>
      </c>
      <c r="E5" s="22">
        <v>18</v>
      </c>
      <c r="F5" s="62">
        <v>5.6</v>
      </c>
      <c r="G5" s="20" t="s">
        <v>22</v>
      </c>
      <c r="H5" s="20" t="s">
        <v>23</v>
      </c>
      <c r="I5" s="1"/>
    </row>
    <row r="6" spans="2:9" x14ac:dyDescent="0.35">
      <c r="B6" s="20">
        <v>44949</v>
      </c>
      <c r="C6" s="21">
        <v>0.49454861111111109</v>
      </c>
      <c r="D6" s="20" t="s">
        <v>20</v>
      </c>
      <c r="E6" s="22">
        <v>263</v>
      </c>
      <c r="F6" s="62">
        <v>5.62</v>
      </c>
      <c r="G6" s="20" t="s">
        <v>22</v>
      </c>
      <c r="H6" s="20" t="s">
        <v>23</v>
      </c>
      <c r="I6" s="1"/>
    </row>
    <row r="7" spans="2:9" x14ac:dyDescent="0.35">
      <c r="B7" s="20">
        <v>44949</v>
      </c>
      <c r="C7" s="21">
        <v>0.49454861111111109</v>
      </c>
      <c r="D7" s="20" t="s">
        <v>20</v>
      </c>
      <c r="E7" s="22">
        <v>200</v>
      </c>
      <c r="F7" s="62">
        <v>5.62</v>
      </c>
      <c r="G7" s="20" t="s">
        <v>22</v>
      </c>
      <c r="H7" s="20" t="s">
        <v>23</v>
      </c>
      <c r="I7" s="1"/>
    </row>
    <row r="8" spans="2:9" x14ac:dyDescent="0.35">
      <c r="B8" s="20">
        <v>44949</v>
      </c>
      <c r="C8" s="21">
        <v>0.49454861111111109</v>
      </c>
      <c r="D8" s="20" t="s">
        <v>20</v>
      </c>
      <c r="E8" s="22">
        <v>47</v>
      </c>
      <c r="F8" s="62">
        <v>5.62</v>
      </c>
      <c r="G8" s="20" t="s">
        <v>22</v>
      </c>
      <c r="H8" s="20" t="s">
        <v>23</v>
      </c>
      <c r="I8" s="1"/>
    </row>
    <row r="9" spans="2:9" x14ac:dyDescent="0.35">
      <c r="B9" s="20">
        <v>44949</v>
      </c>
      <c r="C9" s="21">
        <v>0.49454861111111109</v>
      </c>
      <c r="D9" s="20" t="s">
        <v>20</v>
      </c>
      <c r="E9" s="22">
        <v>931</v>
      </c>
      <c r="F9" s="62">
        <v>5.62</v>
      </c>
      <c r="G9" s="20" t="s">
        <v>22</v>
      </c>
      <c r="H9" s="20" t="s">
        <v>23</v>
      </c>
      <c r="I9" s="1"/>
    </row>
    <row r="10" spans="2:9" s="1" customFormat="1" x14ac:dyDescent="0.35">
      <c r="B10" s="20">
        <v>44949</v>
      </c>
      <c r="C10" s="21">
        <v>0.55003472222222227</v>
      </c>
      <c r="D10" s="20" t="s">
        <v>20</v>
      </c>
      <c r="E10" s="22">
        <v>28</v>
      </c>
      <c r="F10" s="62">
        <v>5.64</v>
      </c>
      <c r="G10" s="20" t="s">
        <v>22</v>
      </c>
      <c r="H10" s="20" t="s">
        <v>23</v>
      </c>
    </row>
    <row r="11" spans="2:9" s="1" customFormat="1" x14ac:dyDescent="0.35">
      <c r="B11" s="20">
        <v>44949</v>
      </c>
      <c r="C11" s="21">
        <v>0.55006944444444439</v>
      </c>
      <c r="D11" s="20" t="s">
        <v>20</v>
      </c>
      <c r="E11" s="22">
        <v>651</v>
      </c>
      <c r="F11" s="62">
        <v>5.64</v>
      </c>
      <c r="G11" s="20" t="s">
        <v>22</v>
      </c>
      <c r="H11" s="20" t="s">
        <v>23</v>
      </c>
    </row>
    <row r="12" spans="2:9" s="1" customFormat="1" x14ac:dyDescent="0.35">
      <c r="B12" s="20">
        <v>44949</v>
      </c>
      <c r="C12" s="21">
        <v>0.55006944444444439</v>
      </c>
      <c r="D12" s="20" t="s">
        <v>20</v>
      </c>
      <c r="E12" s="22">
        <v>83</v>
      </c>
      <c r="F12" s="62">
        <v>5.64</v>
      </c>
      <c r="G12" s="20" t="s">
        <v>22</v>
      </c>
      <c r="H12" s="20" t="s">
        <v>23</v>
      </c>
    </row>
    <row r="13" spans="2:9" s="1" customFormat="1" x14ac:dyDescent="0.35">
      <c r="B13" s="20">
        <v>44949</v>
      </c>
      <c r="C13" s="21">
        <v>0.55006944444444439</v>
      </c>
      <c r="D13" s="20" t="s">
        <v>20</v>
      </c>
      <c r="E13" s="22">
        <v>638</v>
      </c>
      <c r="F13" s="62">
        <v>5.64</v>
      </c>
      <c r="G13" s="20" t="s">
        <v>22</v>
      </c>
      <c r="H13" s="20" t="s">
        <v>23</v>
      </c>
    </row>
    <row r="14" spans="2:9" s="1" customFormat="1" x14ac:dyDescent="0.35">
      <c r="B14" s="20">
        <v>44949</v>
      </c>
      <c r="C14" s="21">
        <v>0.55609953703703707</v>
      </c>
      <c r="D14" s="20" t="s">
        <v>20</v>
      </c>
      <c r="E14" s="22">
        <v>3000</v>
      </c>
      <c r="F14" s="62">
        <v>5.57</v>
      </c>
      <c r="G14" s="20" t="s">
        <v>22</v>
      </c>
      <c r="H14" s="20" t="s">
        <v>23</v>
      </c>
    </row>
    <row r="15" spans="2:9" s="1" customFormat="1" x14ac:dyDescent="0.35">
      <c r="B15" s="20">
        <v>44949</v>
      </c>
      <c r="C15" s="21">
        <v>0.56987268518518519</v>
      </c>
      <c r="D15" s="20" t="s">
        <v>20</v>
      </c>
      <c r="E15" s="22">
        <v>600</v>
      </c>
      <c r="F15" s="62">
        <v>5.55</v>
      </c>
      <c r="G15" s="20" t="s">
        <v>22</v>
      </c>
      <c r="H15" s="20" t="s">
        <v>23</v>
      </c>
    </row>
    <row r="16" spans="2:9" s="1" customFormat="1" x14ac:dyDescent="0.35">
      <c r="B16" s="20">
        <v>44949</v>
      </c>
      <c r="C16" s="21">
        <v>0.56987268518518519</v>
      </c>
      <c r="D16" s="20" t="s">
        <v>20</v>
      </c>
      <c r="E16" s="22">
        <v>45</v>
      </c>
      <c r="F16" s="62">
        <v>5.55</v>
      </c>
      <c r="G16" s="20" t="s">
        <v>22</v>
      </c>
      <c r="H16" s="20" t="s">
        <v>23</v>
      </c>
    </row>
    <row r="17" spans="2:8" s="1" customFormat="1" x14ac:dyDescent="0.35">
      <c r="B17" s="20">
        <v>44949</v>
      </c>
      <c r="C17" s="21">
        <v>0.56987268518518519</v>
      </c>
      <c r="D17" s="20" t="s">
        <v>20</v>
      </c>
      <c r="E17" s="22">
        <v>39</v>
      </c>
      <c r="F17" s="62">
        <v>5.55</v>
      </c>
      <c r="G17" s="20" t="s">
        <v>22</v>
      </c>
      <c r="H17" s="20" t="s">
        <v>23</v>
      </c>
    </row>
    <row r="18" spans="2:8" s="1" customFormat="1" x14ac:dyDescent="0.35">
      <c r="B18" s="20">
        <v>44949</v>
      </c>
      <c r="C18" s="21">
        <v>0.56987268518518519</v>
      </c>
      <c r="D18" s="20" t="s">
        <v>20</v>
      </c>
      <c r="E18" s="22">
        <v>137</v>
      </c>
      <c r="F18" s="62">
        <v>5.55</v>
      </c>
      <c r="G18" s="20" t="s">
        <v>22</v>
      </c>
      <c r="H18" s="20" t="s">
        <v>23</v>
      </c>
    </row>
    <row r="19" spans="2:8" s="1" customFormat="1" x14ac:dyDescent="0.35">
      <c r="B19" s="20">
        <v>44949</v>
      </c>
      <c r="C19" s="21">
        <v>0.56987268518518519</v>
      </c>
      <c r="D19" s="20" t="s">
        <v>20</v>
      </c>
      <c r="E19" s="22">
        <v>42</v>
      </c>
      <c r="F19" s="62">
        <v>5.55</v>
      </c>
      <c r="G19" s="20" t="s">
        <v>22</v>
      </c>
      <c r="H19" s="20" t="s">
        <v>23</v>
      </c>
    </row>
    <row r="20" spans="2:8" s="1" customFormat="1" x14ac:dyDescent="0.35">
      <c r="B20" s="20">
        <v>44949</v>
      </c>
      <c r="C20" s="21">
        <v>0.56987268518518519</v>
      </c>
      <c r="D20" s="20" t="s">
        <v>20</v>
      </c>
      <c r="E20" s="22">
        <v>137</v>
      </c>
      <c r="F20" s="62">
        <v>5.55</v>
      </c>
      <c r="G20" s="20" t="s">
        <v>22</v>
      </c>
      <c r="H20" s="20" t="s">
        <v>23</v>
      </c>
    </row>
    <row r="21" spans="2:8" s="1" customFormat="1" x14ac:dyDescent="0.35">
      <c r="B21" s="20">
        <v>44949</v>
      </c>
      <c r="C21" s="21">
        <v>0.56994212962962965</v>
      </c>
      <c r="D21" s="20" t="s">
        <v>20</v>
      </c>
      <c r="E21" s="22">
        <v>52</v>
      </c>
      <c r="F21" s="62">
        <v>5.53</v>
      </c>
      <c r="G21" s="20" t="s">
        <v>22</v>
      </c>
      <c r="H21" s="20" t="s">
        <v>23</v>
      </c>
    </row>
    <row r="22" spans="2:8" s="1" customFormat="1" x14ac:dyDescent="0.35">
      <c r="B22" s="20">
        <v>44949</v>
      </c>
      <c r="C22" s="21">
        <v>0.57641203703703703</v>
      </c>
      <c r="D22" s="20" t="s">
        <v>20</v>
      </c>
      <c r="E22" s="22">
        <v>387</v>
      </c>
      <c r="F22" s="62">
        <v>5.53</v>
      </c>
      <c r="G22" s="20" t="s">
        <v>22</v>
      </c>
      <c r="H22" s="20" t="s">
        <v>23</v>
      </c>
    </row>
    <row r="23" spans="2:8" s="1" customFormat="1" x14ac:dyDescent="0.35">
      <c r="B23" s="20">
        <v>44949</v>
      </c>
      <c r="C23" s="21">
        <v>0.58026620370370374</v>
      </c>
      <c r="D23" s="20" t="s">
        <v>20</v>
      </c>
      <c r="E23" s="22">
        <v>188</v>
      </c>
      <c r="F23" s="62">
        <v>5.53</v>
      </c>
      <c r="G23" s="20" t="s">
        <v>22</v>
      </c>
      <c r="H23" s="20" t="s">
        <v>23</v>
      </c>
    </row>
    <row r="24" spans="2:8" s="1" customFormat="1" x14ac:dyDescent="0.35">
      <c r="B24" s="20">
        <v>44949</v>
      </c>
      <c r="C24" s="21">
        <v>0.58026620370370374</v>
      </c>
      <c r="D24" s="20" t="s">
        <v>20</v>
      </c>
      <c r="E24" s="22">
        <v>373</v>
      </c>
      <c r="F24" s="62">
        <v>5.53</v>
      </c>
      <c r="G24" s="20" t="s">
        <v>22</v>
      </c>
      <c r="H24" s="20" t="s">
        <v>23</v>
      </c>
    </row>
    <row r="25" spans="2:8" s="1" customFormat="1" x14ac:dyDescent="0.35">
      <c r="B25" s="20">
        <v>44949</v>
      </c>
      <c r="C25" s="21">
        <v>0.66556712962962961</v>
      </c>
      <c r="D25" s="20" t="s">
        <v>20</v>
      </c>
      <c r="E25" s="22">
        <v>2896</v>
      </c>
      <c r="F25" s="62">
        <v>5.52</v>
      </c>
      <c r="G25" s="20" t="s">
        <v>22</v>
      </c>
      <c r="H25" s="20" t="s">
        <v>23</v>
      </c>
    </row>
    <row r="26" spans="2:8" s="1" customFormat="1" x14ac:dyDescent="0.35">
      <c r="B26" s="20">
        <v>44949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x14ac:dyDescent="0.35">
      <c r="B27" s="20">
        <v>44949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x14ac:dyDescent="0.35">
      <c r="B28" s="20">
        <v>44949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x14ac:dyDescent="0.35">
      <c r="B29" s="20">
        <v>44949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x14ac:dyDescent="0.35">
      <c r="B30" s="20">
        <v>44949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35">
      <c r="B31" s="20">
        <v>44949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35">
      <c r="B32" s="20">
        <v>44949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35">
      <c r="B33" s="20">
        <v>44949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35">
      <c r="B34" s="20">
        <v>44949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35">
      <c r="B35" s="20">
        <v>44949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35">
      <c r="B36" s="20">
        <v>44949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35">
      <c r="B37" s="20">
        <v>44949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35">
      <c r="B38" s="20">
        <v>44949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35">
      <c r="B39" s="20">
        <v>44949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35">
      <c r="B40" s="20">
        <v>44949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35">
      <c r="B41" s="20">
        <v>44949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35">
      <c r="B42" s="20">
        <v>44949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35">
      <c r="B43" s="20">
        <v>44949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35">
      <c r="B44" s="20">
        <v>44949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35">
      <c r="B45" s="20">
        <v>44949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35">
      <c r="B46" s="20">
        <v>44949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35">
      <c r="B47" s="20">
        <v>44949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 x14ac:dyDescent="0.4">
      <c r="B48" s="20">
        <v>44949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" thickBot="1" x14ac:dyDescent="0.4">
      <c r="A49" s="24" t="s">
        <v>29</v>
      </c>
      <c r="B49" s="60"/>
      <c r="C49" s="27"/>
      <c r="D49" s="27" t="s">
        <v>24</v>
      </c>
      <c r="E49" s="61">
        <f>SUM(E2:E48)</f>
        <v>11896</v>
      </c>
      <c r="F49" s="29">
        <v>5.569</v>
      </c>
      <c r="G49" s="30" t="s">
        <v>18</v>
      </c>
      <c r="H49" s="30" t="s">
        <v>19</v>
      </c>
    </row>
    <row r="73" spans="11:11" x14ac:dyDescent="0.35">
      <c r="K73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J8" sqref="J8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44950</v>
      </c>
      <c r="C2" s="21">
        <v>0.40651620370370373</v>
      </c>
      <c r="D2" s="20" t="s">
        <v>20</v>
      </c>
      <c r="E2" s="22">
        <v>200</v>
      </c>
      <c r="F2" s="22">
        <v>5.45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44950</v>
      </c>
      <c r="C3" s="21">
        <v>0.43770833333333337</v>
      </c>
      <c r="D3" s="20" t="s">
        <v>20</v>
      </c>
      <c r="E3" s="22">
        <v>2800</v>
      </c>
      <c r="F3" s="22">
        <v>5.45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44950</v>
      </c>
      <c r="C4" s="21">
        <v>0.45721064814814816</v>
      </c>
      <c r="D4" s="20" t="s">
        <v>20</v>
      </c>
      <c r="E4" s="22">
        <v>290</v>
      </c>
      <c r="F4" s="22">
        <v>5.45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44950</v>
      </c>
      <c r="C5" s="21">
        <v>0.45721064814814816</v>
      </c>
      <c r="D5" s="20" t="s">
        <v>20</v>
      </c>
      <c r="E5" s="22">
        <v>164</v>
      </c>
      <c r="F5" s="22">
        <v>5.45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44950</v>
      </c>
      <c r="C6" s="21">
        <v>0.48327546296296298</v>
      </c>
      <c r="D6" s="20" t="s">
        <v>20</v>
      </c>
      <c r="E6" s="22">
        <v>546</v>
      </c>
      <c r="F6" s="22">
        <v>5.45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44950</v>
      </c>
      <c r="C7" s="21">
        <v>0.49068287037037034</v>
      </c>
      <c r="D7" s="20" t="s">
        <v>20</v>
      </c>
      <c r="E7" s="22">
        <v>1000</v>
      </c>
      <c r="F7" s="22">
        <v>5.45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44950</v>
      </c>
      <c r="C8" s="21">
        <v>0.64018518518518519</v>
      </c>
      <c r="D8" s="20" t="s">
        <v>20</v>
      </c>
      <c r="E8" s="22">
        <v>159</v>
      </c>
      <c r="F8" s="22">
        <v>5.42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44950</v>
      </c>
      <c r="C9" s="21">
        <v>0.65278935185185183</v>
      </c>
      <c r="D9" s="20" t="s">
        <v>20</v>
      </c>
      <c r="E9" s="22">
        <v>3000</v>
      </c>
      <c r="F9" s="22">
        <v>5.45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44950</v>
      </c>
      <c r="C10" s="21">
        <v>0.66591435185185188</v>
      </c>
      <c r="D10" s="20" t="s">
        <v>20</v>
      </c>
      <c r="E10" s="22">
        <v>388</v>
      </c>
      <c r="F10" s="22">
        <v>5.43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44950</v>
      </c>
      <c r="C11" s="21">
        <v>0.66591435185185188</v>
      </c>
      <c r="D11" s="20" t="s">
        <v>20</v>
      </c>
      <c r="E11" s="22">
        <v>919</v>
      </c>
      <c r="F11" s="22">
        <v>5.43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44950</v>
      </c>
      <c r="C12" s="21">
        <v>0.71487268518518521</v>
      </c>
      <c r="D12" s="20" t="s">
        <v>20</v>
      </c>
      <c r="E12" s="22">
        <v>706</v>
      </c>
      <c r="F12" s="22">
        <v>5.44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44950</v>
      </c>
      <c r="C13" s="21">
        <v>0.71487268518518521</v>
      </c>
      <c r="D13" s="20" t="s">
        <v>20</v>
      </c>
      <c r="E13" s="22">
        <v>434</v>
      </c>
      <c r="F13" s="22">
        <v>5.44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44950</v>
      </c>
      <c r="C14" s="21">
        <v>0.71487268518518521</v>
      </c>
      <c r="D14" s="20" t="s">
        <v>20</v>
      </c>
      <c r="E14" s="22">
        <v>72</v>
      </c>
      <c r="F14" s="22">
        <v>5.44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44950</v>
      </c>
      <c r="C15" s="21">
        <v>0.71487268518518521</v>
      </c>
      <c r="D15" s="20" t="s">
        <v>20</v>
      </c>
      <c r="E15" s="22">
        <v>120</v>
      </c>
      <c r="F15" s="22">
        <v>5.44</v>
      </c>
      <c r="G15" s="20" t="s">
        <v>22</v>
      </c>
      <c r="H15" s="20" t="s">
        <v>23</v>
      </c>
    </row>
    <row r="16" spans="2:30" x14ac:dyDescent="0.35">
      <c r="B16" s="20">
        <v>44950</v>
      </c>
      <c r="C16" s="21">
        <v>0.71487268518518521</v>
      </c>
      <c r="D16" s="20" t="s">
        <v>20</v>
      </c>
      <c r="E16" s="22">
        <v>1</v>
      </c>
      <c r="F16" s="22">
        <v>5.44</v>
      </c>
      <c r="G16" s="20" t="s">
        <v>22</v>
      </c>
      <c r="H16" s="20" t="s">
        <v>23</v>
      </c>
    </row>
    <row r="17" spans="1:8" x14ac:dyDescent="0.35">
      <c r="B17" s="20">
        <v>44950</v>
      </c>
      <c r="C17" s="21">
        <v>0.71487268518518521</v>
      </c>
      <c r="D17" s="20" t="s">
        <v>20</v>
      </c>
      <c r="E17" s="22">
        <v>53</v>
      </c>
      <c r="F17" s="22">
        <v>5.44</v>
      </c>
      <c r="G17" s="20" t="s">
        <v>22</v>
      </c>
      <c r="H17" s="20" t="s">
        <v>23</v>
      </c>
    </row>
    <row r="18" spans="1:8" x14ac:dyDescent="0.35">
      <c r="B18" s="20">
        <v>44950</v>
      </c>
      <c r="C18" s="21">
        <v>0.71487268518518521</v>
      </c>
      <c r="D18" s="20" t="s">
        <v>20</v>
      </c>
      <c r="E18" s="22">
        <v>629</v>
      </c>
      <c r="F18" s="22">
        <v>5.44</v>
      </c>
      <c r="G18" s="20" t="s">
        <v>22</v>
      </c>
      <c r="H18" s="20" t="s">
        <v>23</v>
      </c>
    </row>
    <row r="19" spans="1:8" x14ac:dyDescent="0.35">
      <c r="B19" s="20">
        <v>44950</v>
      </c>
      <c r="C19" s="21">
        <v>0.71487268518518521</v>
      </c>
      <c r="D19" s="20" t="s">
        <v>20</v>
      </c>
      <c r="E19" s="22">
        <v>985</v>
      </c>
      <c r="F19" s="22">
        <v>5.44</v>
      </c>
      <c r="G19" s="20" t="s">
        <v>22</v>
      </c>
      <c r="H19" s="20" t="s">
        <v>23</v>
      </c>
    </row>
    <row r="20" spans="1:8" x14ac:dyDescent="0.35">
      <c r="B20" s="20">
        <v>44950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1:8" x14ac:dyDescent="0.35">
      <c r="B21" s="20">
        <v>44950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1:8" x14ac:dyDescent="0.35">
      <c r="B22" s="20">
        <v>44950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1:8" ht="15" thickBot="1" x14ac:dyDescent="0.4">
      <c r="B23" s="20">
        <v>44950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" thickBot="1" x14ac:dyDescent="0.4">
      <c r="A24" s="24" t="s">
        <v>29</v>
      </c>
      <c r="B24" s="25"/>
      <c r="C24" s="26"/>
      <c r="D24" s="27" t="s">
        <v>24</v>
      </c>
      <c r="E24" s="28">
        <f>SUM(E2:E23)</f>
        <v>12466</v>
      </c>
      <c r="F24" s="29">
        <v>5.4451000000000001</v>
      </c>
      <c r="G24" s="30" t="s">
        <v>18</v>
      </c>
      <c r="H24" s="30" t="s">
        <v>19</v>
      </c>
    </row>
    <row r="25" spans="1:8" x14ac:dyDescent="0.35">
      <c r="D25" s="11"/>
    </row>
    <row r="26" spans="1:8" x14ac:dyDescent="0.35">
      <c r="D26" s="11"/>
    </row>
    <row r="27" spans="1:8" x14ac:dyDescent="0.35">
      <c r="D27" s="11"/>
    </row>
    <row r="28" spans="1:8" x14ac:dyDescent="0.35">
      <c r="D28" s="11"/>
    </row>
    <row r="29" spans="1:8" x14ac:dyDescent="0.35">
      <c r="D29" s="11"/>
    </row>
    <row r="31" spans="1:8" x14ac:dyDescent="0.35">
      <c r="D31" s="11"/>
    </row>
    <row r="32" spans="1:8" x14ac:dyDescent="0.35">
      <c r="D32" s="11"/>
    </row>
    <row r="33" spans="4:4" x14ac:dyDescent="0.35">
      <c r="D33" s="11"/>
    </row>
    <row r="34" spans="4:4" x14ac:dyDescent="0.35">
      <c r="D34" s="11"/>
    </row>
    <row r="35" spans="4:4" x14ac:dyDescent="0.35">
      <c r="D35" s="11"/>
    </row>
    <row r="36" spans="4:4" x14ac:dyDescent="0.35">
      <c r="D36" s="11"/>
    </row>
    <row r="37" spans="4:4" x14ac:dyDescent="0.35">
      <c r="D37" s="11"/>
    </row>
    <row r="38" spans="4:4" x14ac:dyDescent="0.35">
      <c r="D38" s="11"/>
    </row>
    <row r="39" spans="4:4" x14ac:dyDescent="0.35">
      <c r="D39" s="11"/>
    </row>
    <row r="40" spans="4:4" x14ac:dyDescent="0.35">
      <c r="D40" s="11"/>
    </row>
    <row r="41" spans="4:4" x14ac:dyDescent="0.35">
      <c r="D41" s="11"/>
    </row>
    <row r="42" spans="4:4" x14ac:dyDescent="0.35">
      <c r="D42" s="11"/>
    </row>
    <row r="43" spans="4:4" x14ac:dyDescent="0.35">
      <c r="D43" s="11"/>
    </row>
    <row r="44" spans="4:4" x14ac:dyDescent="0.35">
      <c r="D44" s="11"/>
    </row>
    <row r="45" spans="4:4" x14ac:dyDescent="0.35">
      <c r="D45" s="11"/>
    </row>
    <row r="46" spans="4:4" x14ac:dyDescent="0.35">
      <c r="D46" s="11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>
      <selection activeCell="C18" sqref="C18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44951</v>
      </c>
      <c r="C2" s="21">
        <v>0.38025462962962964</v>
      </c>
      <c r="D2" s="20" t="s">
        <v>20</v>
      </c>
      <c r="E2" s="22">
        <v>696</v>
      </c>
      <c r="F2" s="22">
        <v>5.43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44951</v>
      </c>
      <c r="C3" s="21">
        <v>0.38388888888888889</v>
      </c>
      <c r="D3" s="20" t="s">
        <v>20</v>
      </c>
      <c r="E3" s="22">
        <v>1304</v>
      </c>
      <c r="F3" s="22">
        <v>5.43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44951</v>
      </c>
      <c r="C4" s="21">
        <v>0.45001157407407405</v>
      </c>
      <c r="D4" s="20" t="s">
        <v>20</v>
      </c>
      <c r="E4" s="22">
        <v>2000</v>
      </c>
      <c r="F4" s="22">
        <v>5.45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44951</v>
      </c>
      <c r="C5" s="21">
        <v>0.45001157407407405</v>
      </c>
      <c r="D5" s="20" t="s">
        <v>20</v>
      </c>
      <c r="E5" s="22">
        <v>1000</v>
      </c>
      <c r="F5" s="22">
        <v>5.42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44951</v>
      </c>
      <c r="C6" s="21">
        <v>0.48781249999999998</v>
      </c>
      <c r="D6" s="20" t="s">
        <v>20</v>
      </c>
      <c r="E6" s="22">
        <v>379</v>
      </c>
      <c r="F6" s="22">
        <v>5.39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44951</v>
      </c>
      <c r="C7" s="21">
        <v>0.4884722222222222</v>
      </c>
      <c r="D7" s="20" t="s">
        <v>20</v>
      </c>
      <c r="E7" s="22">
        <v>12</v>
      </c>
      <c r="F7" s="22">
        <v>5.39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44951</v>
      </c>
      <c r="C8" s="21">
        <v>0.54684027777777777</v>
      </c>
      <c r="D8" s="20" t="s">
        <v>20</v>
      </c>
      <c r="E8" s="22">
        <v>224</v>
      </c>
      <c r="F8" s="22">
        <v>5.39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44951</v>
      </c>
      <c r="C9" s="21">
        <v>0.54684027777777777</v>
      </c>
      <c r="D9" s="20" t="s">
        <v>20</v>
      </c>
      <c r="E9" s="22">
        <v>1776</v>
      </c>
      <c r="F9" s="22">
        <v>5.39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44951</v>
      </c>
      <c r="C10" s="21">
        <v>0.60692129629629632</v>
      </c>
      <c r="D10" s="20" t="s">
        <v>20</v>
      </c>
      <c r="E10" s="22">
        <v>216</v>
      </c>
      <c r="F10" s="22">
        <v>5.36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44951</v>
      </c>
      <c r="C11" s="21">
        <v>0.60697916666666674</v>
      </c>
      <c r="D11" s="20" t="s">
        <v>20</v>
      </c>
      <c r="E11" s="22">
        <v>142</v>
      </c>
      <c r="F11" s="22">
        <v>5.36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44951</v>
      </c>
      <c r="C12" s="21">
        <v>0.60697916666666674</v>
      </c>
      <c r="D12" s="20" t="s">
        <v>20</v>
      </c>
      <c r="E12" s="22">
        <v>376</v>
      </c>
      <c r="F12" s="22">
        <v>5.36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44951</v>
      </c>
      <c r="C13" s="21">
        <v>0.60894675925925923</v>
      </c>
      <c r="D13" s="20" t="s">
        <v>20</v>
      </c>
      <c r="E13" s="22">
        <v>252</v>
      </c>
      <c r="F13" s="22">
        <v>5.36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44951</v>
      </c>
      <c r="C14" s="21">
        <v>0.63034722222222228</v>
      </c>
      <c r="D14" s="20" t="s">
        <v>20</v>
      </c>
      <c r="E14" s="22">
        <v>1014</v>
      </c>
      <c r="F14" s="22">
        <v>5.37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44951</v>
      </c>
      <c r="C15" s="21">
        <v>0.65402777777777776</v>
      </c>
      <c r="D15" s="20" t="s">
        <v>20</v>
      </c>
      <c r="E15" s="22">
        <v>304</v>
      </c>
      <c r="F15" s="22">
        <v>5.33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44951</v>
      </c>
      <c r="C16" s="21">
        <v>0.69231481481481483</v>
      </c>
      <c r="D16" s="20" t="s">
        <v>20</v>
      </c>
      <c r="E16" s="22">
        <v>1248</v>
      </c>
      <c r="F16" s="22">
        <v>5.35</v>
      </c>
      <c r="G16" s="20" t="s">
        <v>22</v>
      </c>
      <c r="H16" s="20" t="s">
        <v>23</v>
      </c>
      <c r="M16" s="13"/>
      <c r="Y16" s="13"/>
      <c r="AD16" s="13"/>
    </row>
    <row r="17" spans="1:30" x14ac:dyDescent="0.35">
      <c r="B17" s="20">
        <v>44951</v>
      </c>
      <c r="C17" s="21">
        <v>0.69231481481481483</v>
      </c>
      <c r="D17" s="20" t="s">
        <v>20</v>
      </c>
      <c r="E17" s="22">
        <v>1448</v>
      </c>
      <c r="F17" s="22">
        <v>5.35</v>
      </c>
      <c r="G17" s="20" t="s">
        <v>22</v>
      </c>
      <c r="H17" s="20" t="s">
        <v>23</v>
      </c>
      <c r="M17" s="13"/>
      <c r="Y17" s="13"/>
      <c r="AD17" s="13"/>
    </row>
    <row r="18" spans="1:30" x14ac:dyDescent="0.35">
      <c r="B18" s="20">
        <v>44951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1:30" x14ac:dyDescent="0.35">
      <c r="B19" s="20">
        <v>44951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1:30" x14ac:dyDescent="0.35">
      <c r="B20" s="20">
        <v>44951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1:30" x14ac:dyDescent="0.35">
      <c r="B21" s="20">
        <v>44951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1:30" x14ac:dyDescent="0.35">
      <c r="B22" s="20">
        <v>44951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1:30" x14ac:dyDescent="0.35">
      <c r="B23" s="20">
        <v>44951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1:30" x14ac:dyDescent="0.35">
      <c r="B24" s="20">
        <v>44951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1:30" x14ac:dyDescent="0.35">
      <c r="B25" s="20">
        <v>44951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1:30" x14ac:dyDescent="0.35">
      <c r="B26" s="20">
        <v>44951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1:30" x14ac:dyDescent="0.35">
      <c r="B27" s="20">
        <v>44951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1:30" x14ac:dyDescent="0.35">
      <c r="B28" s="20">
        <v>44951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1:30" x14ac:dyDescent="0.35">
      <c r="B29" s="20">
        <v>44951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1:30" x14ac:dyDescent="0.35">
      <c r="B30" s="20">
        <v>44951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1:30" ht="15" thickBot="1" x14ac:dyDescent="0.4">
      <c r="B31" s="20">
        <v>44951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30" ht="15" thickBot="1" x14ac:dyDescent="0.4">
      <c r="A32" s="24" t="s">
        <v>29</v>
      </c>
      <c r="B32" s="25"/>
      <c r="C32" s="26"/>
      <c r="D32" s="27" t="s">
        <v>24</v>
      </c>
      <c r="E32" s="28">
        <f>SUM(E2:E31)</f>
        <v>12391</v>
      </c>
      <c r="F32" s="29">
        <v>5.3944000000000001</v>
      </c>
      <c r="G32" s="30" t="s">
        <v>18</v>
      </c>
      <c r="H32" s="30" t="s">
        <v>19</v>
      </c>
    </row>
    <row r="33" spans="4:4" x14ac:dyDescent="0.35">
      <c r="D33" s="11"/>
    </row>
    <row r="34" spans="4:4" x14ac:dyDescent="0.35">
      <c r="D34" s="11"/>
    </row>
    <row r="35" spans="4:4" x14ac:dyDescent="0.35">
      <c r="D35" s="11"/>
    </row>
    <row r="36" spans="4:4" x14ac:dyDescent="0.35">
      <c r="D36" s="11"/>
    </row>
    <row r="37" spans="4:4" x14ac:dyDescent="0.35">
      <c r="D37" s="11"/>
    </row>
    <row r="39" spans="4:4" x14ac:dyDescent="0.35">
      <c r="D39" s="11"/>
    </row>
    <row r="40" spans="4:4" x14ac:dyDescent="0.35">
      <c r="D40" s="11"/>
    </row>
    <row r="41" spans="4:4" x14ac:dyDescent="0.35">
      <c r="D41" s="11"/>
    </row>
    <row r="42" spans="4:4" x14ac:dyDescent="0.35">
      <c r="D42" s="11"/>
    </row>
    <row r="43" spans="4:4" x14ac:dyDescent="0.35">
      <c r="D43" s="11"/>
    </row>
    <row r="44" spans="4:4" x14ac:dyDescent="0.35">
      <c r="D44" s="11"/>
    </row>
    <row r="45" spans="4:4" x14ac:dyDescent="0.35">
      <c r="D45" s="11"/>
    </row>
    <row r="46" spans="4:4" x14ac:dyDescent="0.35">
      <c r="D46" s="11"/>
    </row>
    <row r="47" spans="4:4" x14ac:dyDescent="0.35">
      <c r="D47" s="11"/>
    </row>
    <row r="48" spans="4:4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>
      <selection activeCell="I24" sqref="I24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44952</v>
      </c>
      <c r="C2" s="21">
        <v>0.42548611111111106</v>
      </c>
      <c r="D2" s="20" t="s">
        <v>20</v>
      </c>
      <c r="E2" s="22">
        <v>157</v>
      </c>
      <c r="F2" s="22">
        <v>5.35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44952</v>
      </c>
      <c r="C3" s="21">
        <v>0.42548611111111106</v>
      </c>
      <c r="D3" s="20" t="s">
        <v>20</v>
      </c>
      <c r="E3" s="22">
        <v>377</v>
      </c>
      <c r="F3" s="22">
        <v>5.35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44952</v>
      </c>
      <c r="C4" s="21">
        <v>0.42548611111111106</v>
      </c>
      <c r="D4" s="20" t="s">
        <v>20</v>
      </c>
      <c r="E4" s="22">
        <v>76</v>
      </c>
      <c r="F4" s="22">
        <v>5.35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44952</v>
      </c>
      <c r="C5" s="21">
        <v>0.44446759259259255</v>
      </c>
      <c r="D5" s="20" t="s">
        <v>20</v>
      </c>
      <c r="E5" s="22">
        <v>450</v>
      </c>
      <c r="F5" s="22">
        <v>5.35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44952</v>
      </c>
      <c r="C6" s="21">
        <v>0.44446759259259255</v>
      </c>
      <c r="D6" s="20" t="s">
        <v>20</v>
      </c>
      <c r="E6" s="22">
        <v>166</v>
      </c>
      <c r="F6" s="22">
        <v>5.35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44952</v>
      </c>
      <c r="C7" s="21">
        <v>0.44446759259259255</v>
      </c>
      <c r="D7" s="20" t="s">
        <v>20</v>
      </c>
      <c r="E7" s="22">
        <v>488</v>
      </c>
      <c r="F7" s="22">
        <v>5.35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44952</v>
      </c>
      <c r="C8" s="21">
        <v>0.44446759259259255</v>
      </c>
      <c r="D8" s="20" t="s">
        <v>20</v>
      </c>
      <c r="E8" s="22">
        <v>597</v>
      </c>
      <c r="F8" s="22">
        <v>5.35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44952</v>
      </c>
      <c r="C9" s="21">
        <v>0.44446759259259255</v>
      </c>
      <c r="D9" s="20" t="s">
        <v>20</v>
      </c>
      <c r="E9" s="22">
        <v>27</v>
      </c>
      <c r="F9" s="22">
        <v>5.35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44952</v>
      </c>
      <c r="C10" s="21">
        <v>0.4444791666666667</v>
      </c>
      <c r="D10" s="20" t="s">
        <v>20</v>
      </c>
      <c r="E10" s="22">
        <v>162</v>
      </c>
      <c r="F10" s="22">
        <v>5.35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44952</v>
      </c>
      <c r="C11" s="21">
        <v>0.5557523148148148</v>
      </c>
      <c r="D11" s="20" t="s">
        <v>20</v>
      </c>
      <c r="E11" s="22">
        <v>834</v>
      </c>
      <c r="F11" s="22">
        <v>5.43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44952</v>
      </c>
      <c r="C12" s="21">
        <v>0.5557523148148148</v>
      </c>
      <c r="D12" s="20" t="s">
        <v>20</v>
      </c>
      <c r="E12" s="22">
        <v>59</v>
      </c>
      <c r="F12" s="22">
        <v>5.43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44952</v>
      </c>
      <c r="C13" s="21">
        <v>0.5557523148148148</v>
      </c>
      <c r="D13" s="20" t="s">
        <v>20</v>
      </c>
      <c r="E13" s="22">
        <v>1120</v>
      </c>
      <c r="F13" s="22">
        <v>5.43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44952</v>
      </c>
      <c r="C14" s="21">
        <v>0.5557523148148148</v>
      </c>
      <c r="D14" s="20" t="s">
        <v>20</v>
      </c>
      <c r="E14" s="22">
        <v>170</v>
      </c>
      <c r="F14" s="22">
        <v>5.43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44952</v>
      </c>
      <c r="C15" s="21">
        <v>0.5557523148148148</v>
      </c>
      <c r="D15" s="20" t="s">
        <v>20</v>
      </c>
      <c r="E15" s="22">
        <v>1250</v>
      </c>
      <c r="F15" s="22">
        <v>5.43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44952</v>
      </c>
      <c r="C16" s="21">
        <v>0.5557523148148148</v>
      </c>
      <c r="D16" s="20" t="s">
        <v>20</v>
      </c>
      <c r="E16" s="22">
        <v>67</v>
      </c>
      <c r="F16" s="22">
        <v>5.43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44952</v>
      </c>
      <c r="C17" s="21">
        <v>0.62681712962962965</v>
      </c>
      <c r="D17" s="20" t="s">
        <v>20</v>
      </c>
      <c r="E17" s="22">
        <v>2500</v>
      </c>
      <c r="F17" s="22">
        <v>5.39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44952</v>
      </c>
      <c r="C18" s="21">
        <v>0.62942129629629628</v>
      </c>
      <c r="D18" s="20" t="s">
        <v>20</v>
      </c>
      <c r="E18" s="22">
        <v>298</v>
      </c>
      <c r="F18" s="22">
        <v>5.36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44952</v>
      </c>
      <c r="C19" s="21">
        <v>0.62965277777777773</v>
      </c>
      <c r="D19" s="20" t="s">
        <v>20</v>
      </c>
      <c r="E19" s="22">
        <v>243</v>
      </c>
      <c r="F19" s="22">
        <v>5.36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44952</v>
      </c>
      <c r="C20" s="21">
        <v>0.6324305555555555</v>
      </c>
      <c r="D20" s="20" t="s">
        <v>20</v>
      </c>
      <c r="E20" s="22">
        <v>291</v>
      </c>
      <c r="F20" s="22">
        <v>5.36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44952</v>
      </c>
      <c r="C21" s="21">
        <v>0.63520833333333326</v>
      </c>
      <c r="D21" s="20" t="s">
        <v>20</v>
      </c>
      <c r="E21" s="22">
        <v>217</v>
      </c>
      <c r="F21" s="22">
        <v>5.36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44952</v>
      </c>
      <c r="C22" s="21">
        <v>0.64076388888888891</v>
      </c>
      <c r="D22" s="20" t="s">
        <v>20</v>
      </c>
      <c r="E22" s="22">
        <v>220</v>
      </c>
      <c r="F22" s="22">
        <v>5.36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44952</v>
      </c>
      <c r="C23" s="21">
        <v>0.64437500000000003</v>
      </c>
      <c r="D23" s="20" t="s">
        <v>20</v>
      </c>
      <c r="E23" s="22">
        <v>231</v>
      </c>
      <c r="F23" s="22">
        <v>5.36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44952</v>
      </c>
      <c r="C24" s="21">
        <v>0.65</v>
      </c>
      <c r="D24" s="20" t="s">
        <v>20</v>
      </c>
      <c r="E24" s="22">
        <v>522</v>
      </c>
      <c r="F24" s="22">
        <v>5.36</v>
      </c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44952</v>
      </c>
      <c r="C25" s="21">
        <v>0.65</v>
      </c>
      <c r="D25" s="20" t="s">
        <v>20</v>
      </c>
      <c r="E25" s="22">
        <v>907</v>
      </c>
      <c r="F25" s="22">
        <v>5.36</v>
      </c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44952</v>
      </c>
      <c r="C26" s="21">
        <v>0.70832175925925922</v>
      </c>
      <c r="D26" s="20" t="s">
        <v>20</v>
      </c>
      <c r="E26" s="22">
        <v>52</v>
      </c>
      <c r="F26" s="22">
        <v>5.33</v>
      </c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44952</v>
      </c>
      <c r="C27" s="21">
        <v>0.70832175925925922</v>
      </c>
      <c r="D27" s="20" t="s">
        <v>20</v>
      </c>
      <c r="E27" s="22">
        <v>134</v>
      </c>
      <c r="F27" s="22">
        <v>5.33</v>
      </c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44952</v>
      </c>
      <c r="C28" s="21">
        <v>0.70832175925925922</v>
      </c>
      <c r="D28" s="20" t="s">
        <v>20</v>
      </c>
      <c r="E28" s="22">
        <v>814</v>
      </c>
      <c r="F28" s="22">
        <v>5.33</v>
      </c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44952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44952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30" x14ac:dyDescent="0.35">
      <c r="B31" s="20">
        <v>44952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30" x14ac:dyDescent="0.35">
      <c r="B32" s="20">
        <v>44952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1:8" x14ac:dyDescent="0.35">
      <c r="B33" s="20">
        <v>44952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1:8" x14ac:dyDescent="0.35">
      <c r="B34" s="20">
        <v>44952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1:8" x14ac:dyDescent="0.35">
      <c r="B35" s="20">
        <v>44952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1:8" x14ac:dyDescent="0.35">
      <c r="B36" s="20">
        <v>44952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1:8" x14ac:dyDescent="0.35">
      <c r="B37" s="20">
        <v>44952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1:8" ht="15" thickBot="1" x14ac:dyDescent="0.4">
      <c r="B38" s="20">
        <v>44952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 x14ac:dyDescent="0.4">
      <c r="A39" s="24" t="s">
        <v>29</v>
      </c>
      <c r="B39" s="25"/>
      <c r="C39" s="26"/>
      <c r="D39" s="27" t="s">
        <v>24</v>
      </c>
      <c r="E39" s="28">
        <f>SUM(E2:E38)</f>
        <v>12429</v>
      </c>
      <c r="F39" s="29">
        <v>5.3813000000000004</v>
      </c>
      <c r="G39" s="30" t="s">
        <v>18</v>
      </c>
      <c r="H39" s="30" t="s">
        <v>19</v>
      </c>
    </row>
    <row r="40" spans="1:8" x14ac:dyDescent="0.35">
      <c r="D40" s="11"/>
    </row>
    <row r="41" spans="1:8" x14ac:dyDescent="0.35">
      <c r="D41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  <row r="58" spans="4:4" x14ac:dyDescent="0.35">
      <c r="D58" s="11"/>
    </row>
    <row r="59" spans="4:4" x14ac:dyDescent="0.35">
      <c r="D59" s="11"/>
    </row>
    <row r="60" spans="4:4" x14ac:dyDescent="0.35">
      <c r="D60" s="11"/>
    </row>
    <row r="61" spans="4:4" x14ac:dyDescent="0.35">
      <c r="D61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J7" sqref="J7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44953</v>
      </c>
      <c r="C2" s="21">
        <v>0.43450231481481483</v>
      </c>
      <c r="D2" s="20" t="s">
        <v>20</v>
      </c>
      <c r="E2" s="22">
        <v>171</v>
      </c>
      <c r="F2" s="63">
        <v>5.28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44953</v>
      </c>
      <c r="C3" s="21">
        <v>0.46034722222222224</v>
      </c>
      <c r="D3" s="20" t="s">
        <v>20</v>
      </c>
      <c r="E3" s="22">
        <v>563</v>
      </c>
      <c r="F3" s="63">
        <v>5.33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44953</v>
      </c>
      <c r="C4" s="21">
        <v>0.4656481481481482</v>
      </c>
      <c r="D4" s="20" t="s">
        <v>20</v>
      </c>
      <c r="E4" s="22">
        <v>957</v>
      </c>
      <c r="F4" s="63">
        <v>5.33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44953</v>
      </c>
      <c r="C5" s="21">
        <v>0.47011574074074075</v>
      </c>
      <c r="D5" s="20" t="s">
        <v>20</v>
      </c>
      <c r="E5" s="22">
        <v>809</v>
      </c>
      <c r="F5" s="63">
        <v>5.33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44953</v>
      </c>
      <c r="C6" s="21">
        <v>0.47474537037037035</v>
      </c>
      <c r="D6" s="20" t="s">
        <v>20</v>
      </c>
      <c r="E6" s="22">
        <v>773</v>
      </c>
      <c r="F6" s="63">
        <v>5.33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44953</v>
      </c>
      <c r="C7" s="21">
        <v>0.47474537037037035</v>
      </c>
      <c r="D7" s="20" t="s">
        <v>20</v>
      </c>
      <c r="E7" s="22">
        <v>70</v>
      </c>
      <c r="F7" s="63">
        <v>5.33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44953</v>
      </c>
      <c r="C8" s="21">
        <v>0.47474537037037035</v>
      </c>
      <c r="D8" s="20" t="s">
        <v>20</v>
      </c>
      <c r="E8" s="22">
        <v>214</v>
      </c>
      <c r="F8" s="63">
        <v>5.33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44953</v>
      </c>
      <c r="C9" s="21">
        <v>0.47474537037037035</v>
      </c>
      <c r="D9" s="20" t="s">
        <v>20</v>
      </c>
      <c r="E9" s="22">
        <v>214</v>
      </c>
      <c r="F9" s="63">
        <v>5.33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44953</v>
      </c>
      <c r="C10" s="21">
        <v>0.47474537037037035</v>
      </c>
      <c r="D10" s="20" t="s">
        <v>20</v>
      </c>
      <c r="E10" s="22">
        <v>214</v>
      </c>
      <c r="F10" s="63">
        <v>5.33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44953</v>
      </c>
      <c r="C11" s="21">
        <v>0.47474537037037035</v>
      </c>
      <c r="D11" s="20" t="s">
        <v>20</v>
      </c>
      <c r="E11" s="22">
        <v>15</v>
      </c>
      <c r="F11" s="63">
        <v>5.33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44953</v>
      </c>
      <c r="C12" s="21">
        <v>0.51427083333333334</v>
      </c>
      <c r="D12" s="20" t="s">
        <v>20</v>
      </c>
      <c r="E12" s="22">
        <v>1043</v>
      </c>
      <c r="F12" s="63">
        <v>5.33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44953</v>
      </c>
      <c r="C13" s="21">
        <v>0.51427083333333334</v>
      </c>
      <c r="D13" s="20" t="s">
        <v>20</v>
      </c>
      <c r="E13" s="22">
        <v>377</v>
      </c>
      <c r="F13" s="63">
        <v>5.33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44953</v>
      </c>
      <c r="C14" s="21">
        <v>0.51427083333333334</v>
      </c>
      <c r="D14" s="20" t="s">
        <v>20</v>
      </c>
      <c r="E14" s="22">
        <v>80</v>
      </c>
      <c r="F14" s="63">
        <v>5.33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44953</v>
      </c>
      <c r="C15" s="21">
        <v>0.52031250000000007</v>
      </c>
      <c r="D15" s="20" t="s">
        <v>20</v>
      </c>
      <c r="E15" s="22">
        <v>2000</v>
      </c>
      <c r="F15" s="63">
        <v>5.31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44953</v>
      </c>
      <c r="C16" s="21">
        <v>0.64050925925925928</v>
      </c>
      <c r="D16" s="20" t="s">
        <v>20</v>
      </c>
      <c r="E16" s="22">
        <v>557</v>
      </c>
      <c r="F16" s="63">
        <v>5.28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44953</v>
      </c>
      <c r="C17" s="21">
        <v>0.64050925925925928</v>
      </c>
      <c r="D17" s="20" t="s">
        <v>20</v>
      </c>
      <c r="E17" s="22">
        <v>253</v>
      </c>
      <c r="F17" s="63">
        <v>5.28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44953</v>
      </c>
      <c r="C18" s="21">
        <v>0.64050925925925928</v>
      </c>
      <c r="D18" s="20" t="s">
        <v>20</v>
      </c>
      <c r="E18" s="22">
        <v>18</v>
      </c>
      <c r="F18" s="63">
        <v>5.28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44953</v>
      </c>
      <c r="C19" s="21">
        <v>0.64050925925925928</v>
      </c>
      <c r="D19" s="20" t="s">
        <v>20</v>
      </c>
      <c r="E19" s="22">
        <v>256</v>
      </c>
      <c r="F19" s="63">
        <v>5.28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44953</v>
      </c>
      <c r="C20" s="21">
        <v>0.64050925925925928</v>
      </c>
      <c r="D20" s="20" t="s">
        <v>20</v>
      </c>
      <c r="E20" s="22">
        <v>83</v>
      </c>
      <c r="F20" s="63">
        <v>5.28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44953</v>
      </c>
      <c r="C21" s="21">
        <v>0.64050925925925928</v>
      </c>
      <c r="D21" s="20" t="s">
        <v>20</v>
      </c>
      <c r="E21" s="22">
        <v>137</v>
      </c>
      <c r="F21" s="63">
        <v>5.28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44953</v>
      </c>
      <c r="C22" s="21">
        <v>0.64050925925925928</v>
      </c>
      <c r="D22" s="20" t="s">
        <v>20</v>
      </c>
      <c r="E22" s="22">
        <v>716</v>
      </c>
      <c r="F22" s="63">
        <v>5.28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44953</v>
      </c>
      <c r="C23" s="21">
        <v>0.64050925925925928</v>
      </c>
      <c r="D23" s="20" t="s">
        <v>20</v>
      </c>
      <c r="E23" s="22">
        <v>83</v>
      </c>
      <c r="F23" s="63">
        <v>5.28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44953</v>
      </c>
      <c r="C24" s="21">
        <v>0.64050925925925928</v>
      </c>
      <c r="D24" s="20" t="s">
        <v>20</v>
      </c>
      <c r="E24" s="22">
        <v>106</v>
      </c>
      <c r="F24" s="63">
        <v>5.28</v>
      </c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44953</v>
      </c>
      <c r="C25" s="21">
        <v>0.64050925925925928</v>
      </c>
      <c r="D25" s="20" t="s">
        <v>20</v>
      </c>
      <c r="E25" s="22">
        <v>1</v>
      </c>
      <c r="F25" s="63">
        <v>5.28</v>
      </c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44953</v>
      </c>
      <c r="C26" s="21">
        <v>0.6572337962962963</v>
      </c>
      <c r="D26" s="20" t="s">
        <v>20</v>
      </c>
      <c r="E26" s="22">
        <v>790</v>
      </c>
      <c r="F26" s="63">
        <v>5.3</v>
      </c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44953</v>
      </c>
      <c r="C27" s="21">
        <v>0.67912037037037043</v>
      </c>
      <c r="D27" s="20" t="s">
        <v>20</v>
      </c>
      <c r="E27" s="22">
        <v>324</v>
      </c>
      <c r="F27" s="63">
        <v>5.28</v>
      </c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44953</v>
      </c>
      <c r="C28" s="21">
        <v>0.69016203703703705</v>
      </c>
      <c r="D28" s="20" t="s">
        <v>20</v>
      </c>
      <c r="E28" s="22">
        <v>190</v>
      </c>
      <c r="F28" s="63">
        <v>5.28</v>
      </c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44953</v>
      </c>
      <c r="C29" s="21">
        <v>0.70197916666666671</v>
      </c>
      <c r="D29" s="20" t="s">
        <v>20</v>
      </c>
      <c r="E29" s="22">
        <v>1248</v>
      </c>
      <c r="F29" s="63">
        <v>5.3</v>
      </c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44953</v>
      </c>
      <c r="C30" s="21">
        <v>0.70197916666666671</v>
      </c>
      <c r="D30" s="20" t="s">
        <v>20</v>
      </c>
      <c r="E30" s="22">
        <v>31</v>
      </c>
      <c r="F30" s="63">
        <v>5.3</v>
      </c>
      <c r="G30" s="20" t="s">
        <v>22</v>
      </c>
      <c r="H30" s="20" t="s">
        <v>23</v>
      </c>
      <c r="M30" s="13"/>
      <c r="Y30" s="13"/>
      <c r="AD30" s="13"/>
    </row>
    <row r="31" spans="2:30" x14ac:dyDescent="0.35">
      <c r="B31" s="20">
        <v>44953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30" x14ac:dyDescent="0.35">
      <c r="B32" s="20">
        <v>44953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1:8" x14ac:dyDescent="0.35">
      <c r="B33" s="20">
        <v>44953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1:8" ht="15" thickBot="1" x14ac:dyDescent="0.4">
      <c r="B34" s="20">
        <v>44953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 x14ac:dyDescent="0.4">
      <c r="A35" s="24" t="s">
        <v>29</v>
      </c>
      <c r="B35" s="25"/>
      <c r="C35" s="26"/>
      <c r="D35" s="27" t="s">
        <v>24</v>
      </c>
      <c r="E35" s="28">
        <f>SUM(E2:E34)</f>
        <v>12293</v>
      </c>
      <c r="F35" s="29">
        <v>5.3098999999999998</v>
      </c>
      <c r="G35" s="30" t="s">
        <v>18</v>
      </c>
      <c r="H35" s="30" t="s">
        <v>19</v>
      </c>
    </row>
    <row r="36" spans="1:8" x14ac:dyDescent="0.35">
      <c r="D36" s="11"/>
    </row>
    <row r="37" spans="1:8" x14ac:dyDescent="0.35">
      <c r="D37" s="11"/>
    </row>
    <row r="38" spans="1:8" x14ac:dyDescent="0.35">
      <c r="D38" s="11"/>
    </row>
    <row r="39" spans="1:8" x14ac:dyDescent="0.35">
      <c r="D39" s="11"/>
    </row>
    <row r="40" spans="1:8" x14ac:dyDescent="0.35">
      <c r="D40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23.01.2023</vt:lpstr>
      <vt:lpstr>24.01.2023</vt:lpstr>
      <vt:lpstr>25.01.2023</vt:lpstr>
      <vt:lpstr>26.01.2023</vt:lpstr>
      <vt:lpstr>27.01.2023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Hinrichsen, Anna</cp:lastModifiedBy>
  <dcterms:created xsi:type="dcterms:W3CDTF">2018-01-24T12:41:00Z</dcterms:created>
  <dcterms:modified xsi:type="dcterms:W3CDTF">2023-01-30T10:12:04Z</dcterms:modified>
</cp:coreProperties>
</file>