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60114\"/>
    </mc:Choice>
  </mc:AlternateContent>
  <xr:revisionPtr revIDLastSave="0" documentId="13_ncr:1_{CC00BFD1-6E7B-4ACF-9915-98334D2BDF3B}" xr6:coauthVersionLast="47" xr6:coauthVersionMax="47" xr10:uidLastSave="{00000000-0000-0000-0000-000000000000}"/>
  <bookViews>
    <workbookView xWindow="-110" yWindow="-110" windowWidth="19420" windowHeight="11620" tabRatio="950" activeTab="1" xr2:uid="{00000000-000D-0000-FFFF-FFFF00000000}"/>
  </bookViews>
  <sheets>
    <sheet name="Wochensummen" sheetId="4" r:id="rId1"/>
    <sheet name="Täglich pro Woche" sheetId="5" r:id="rId2"/>
    <sheet name="12.01.2026" sheetId="25" r:id="rId3"/>
    <sheet name="13.01.2026" sheetId="2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E20" i="4"/>
  <c r="E13" i="4"/>
  <c r="E8" i="4"/>
  <c r="D13" i="4"/>
  <c r="C20" i="4"/>
  <c r="C14" i="5"/>
  <c r="B20" i="4"/>
  <c r="D2" i="4"/>
  <c r="D3" i="4" s="1"/>
  <c r="E3" i="4" s="1"/>
  <c r="E49" i="25" l="1"/>
  <c r="D14" i="5"/>
  <c r="B14" i="5"/>
  <c r="D9" i="5"/>
  <c r="D8" i="5"/>
  <c r="E2" i="4"/>
  <c r="D12" i="4"/>
  <c r="D10" i="4" l="1"/>
  <c r="D11" i="4"/>
  <c r="D9" i="4" l="1"/>
  <c r="K73" i="25" l="1"/>
  <c r="E34" i="23" l="1"/>
  <c r="E9" i="4" l="1"/>
  <c r="E10" i="4"/>
  <c r="E11" i="4"/>
  <c r="E12" i="4"/>
  <c r="E1" i="4" l="1"/>
  <c r="D8" i="4" l="1"/>
</calcChain>
</file>

<file path=xl/sharedStrings.xml><?xml version="1.0" encoding="utf-8"?>
<sst xmlns="http://schemas.openxmlformats.org/spreadsheetml/2006/main" count="290" uniqueCount="36">
  <si>
    <t>Datum</t>
  </si>
  <si>
    <t>zurückgekaufte Aktien (Stück)</t>
  </si>
  <si>
    <t>Durchschnittspreis (in EURO)</t>
  </si>
  <si>
    <t>Aktienrückkauf:</t>
  </si>
  <si>
    <t>ISIN:</t>
  </si>
  <si>
    <t>DE0006569908</t>
  </si>
  <si>
    <t>Rückkaufsgegenwert: (bis zu)</t>
  </si>
  <si>
    <t>Anteil des Rückkaufs am Grundkapital</t>
  </si>
  <si>
    <t>Grundkapital (Stück)</t>
  </si>
  <si>
    <t>MLP SE</t>
  </si>
  <si>
    <t>bisher zurückgekauft EURO:</t>
  </si>
  <si>
    <t>offener Rückkauf EURO max.:</t>
  </si>
  <si>
    <t>Kauf(K)/Verkauf(V)</t>
  </si>
  <si>
    <t>Stückzahl</t>
  </si>
  <si>
    <t>Kurs</t>
  </si>
  <si>
    <t>Währung</t>
  </si>
  <si>
    <t>Markt</t>
  </si>
  <si>
    <t>EURO</t>
  </si>
  <si>
    <t>Kauf</t>
  </si>
  <si>
    <t>Datum (Woche)</t>
  </si>
  <si>
    <t>K</t>
  </si>
  <si>
    <t>Handelsdatum</t>
  </si>
  <si>
    <t>Handelszeit</t>
  </si>
  <si>
    <t>Wochensumme:</t>
  </si>
  <si>
    <t>Summe Rückkauf total:</t>
  </si>
  <si>
    <t xml:space="preserve">Aktienrückkauf total </t>
  </si>
  <si>
    <t>01.12.2025 - 05.12.2025</t>
  </si>
  <si>
    <t>Deutsche Börse Xetra</t>
  </si>
  <si>
    <t>Deutsche Börse XETRA</t>
  </si>
  <si>
    <t>08.12.2025 - 12.12.2025</t>
  </si>
  <si>
    <t>15.12.2025 - 19.12.2025</t>
  </si>
  <si>
    <t>05.01.2026 - 09.01.2026</t>
  </si>
  <si>
    <t>22.12.2025 - 23.12.2025</t>
  </si>
  <si>
    <t>12.01.2026 - 13.01.2026</t>
  </si>
  <si>
    <t>Zeitraum 01.12.2025 bis 13.01.2026</t>
  </si>
  <si>
    <t>Kurswert gesamt (in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</si>
</sst>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3" fontId="27" fillId="38" borderId="1" xfId="0" applyNumberFormat="1" applyFont="1" applyFill="1" applyBorder="1" applyAlignment="1">
      <alignment horizontal="center" vertical="center"/>
    </xf>
    <xf numFmtId="166" fontId="0" fillId="38" borderId="1" xfId="0" applyNumberFormat="1" applyFill="1" applyBorder="1"/>
    <xf numFmtId="3" fontId="1" fillId="38" borderId="3" xfId="0" applyNumberFormat="1" applyFont="1" applyFill="1" applyBorder="1" applyAlignment="1">
      <alignment horizontal="right"/>
    </xf>
    <xf numFmtId="14" fontId="0" fillId="38" borderId="1" xfId="0" applyNumberFormat="1" applyFont="1" applyFill="1" applyBorder="1" applyAlignment="1">
      <alignment horizontal="center"/>
    </xf>
    <xf numFmtId="21" fontId="28" fillId="38" borderId="1" xfId="0" applyNumberFormat="1" applyFont="1" applyFill="1" applyBorder="1" applyAlignment="1">
      <alignment horizontal="center" vertical="center"/>
    </xf>
    <xf numFmtId="0" fontId="28" fillId="38" borderId="1" xfId="0" applyFont="1" applyFill="1" applyBorder="1" applyAlignment="1">
      <alignment horizontal="center" vertical="center"/>
    </xf>
    <xf numFmtId="21" fontId="28" fillId="38" borderId="1" xfId="0" applyNumberFormat="1" applyFont="1" applyFill="1" applyBorder="1" applyAlignment="1">
      <alignment horizontal="right" vertical="center"/>
    </xf>
    <xf numFmtId="0" fontId="28" fillId="38" borderId="1" xfId="0" applyFont="1" applyFill="1" applyBorder="1" applyAlignment="1">
      <alignment horizontal="right" vertical="center"/>
    </xf>
    <xf numFmtId="169" fontId="28" fillId="38" borderId="1" xfId="0" applyNumberFormat="1" applyFont="1" applyFill="1" applyBorder="1" applyAlignment="1">
      <alignment horizontal="center" vertical="center"/>
    </xf>
    <xf numFmtId="21" fontId="28" fillId="38" borderId="23" xfId="0" applyNumberFormat="1" applyFont="1" applyFill="1" applyBorder="1" applyAlignment="1">
      <alignment horizontal="center" vertical="center"/>
    </xf>
    <xf numFmtId="14" fontId="0" fillId="38" borderId="23" xfId="0" applyNumberFormat="1" applyFont="1" applyFill="1" applyBorder="1" applyAlignment="1">
      <alignment horizontal="center"/>
    </xf>
    <xf numFmtId="0" fontId="28" fillId="38" borderId="23" xfId="0" applyFont="1" applyFill="1" applyBorder="1" applyAlignment="1">
      <alignment horizontal="right" vertical="center"/>
    </xf>
    <xf numFmtId="169" fontId="28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ont="1" applyFill="1" applyBorder="1" applyAlignment="1">
      <alignment horizontal="center"/>
    </xf>
    <xf numFmtId="168" fontId="0" fillId="38" borderId="23" xfId="0" applyNumberFormat="1" applyFill="1" applyBorder="1" applyAlignment="1">
      <alignment horizontal="center"/>
    </xf>
    <xf numFmtId="0" fontId="27" fillId="38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2" fontId="28" fillId="38" borderId="1" xfId="0" applyNumberFormat="1" applyFont="1" applyFill="1" applyBorder="1" applyAlignment="1">
      <alignment horizontal="center" vertical="center"/>
    </xf>
    <xf numFmtId="0" fontId="0" fillId="38" borderId="1" xfId="0" applyFont="1" applyFill="1" applyBorder="1"/>
    <xf numFmtId="0" fontId="0" fillId="2" borderId="19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right"/>
    </xf>
    <xf numFmtId="0" fontId="0" fillId="2" borderId="22" xfId="0" applyFont="1" applyFill="1" applyBorder="1" applyAlignment="1">
      <alignment horizontal="center"/>
    </xf>
    <xf numFmtId="3" fontId="0" fillId="38" borderId="1" xfId="0" applyNumberFormat="1" applyFont="1" applyFill="1" applyBorder="1"/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D30" sqref="D30"/>
    </sheetView>
  </sheetViews>
  <sheetFormatPr baseColWidth="10" defaultColWidth="11.453125" defaultRowHeight="14.5" x14ac:dyDescent="0.35"/>
  <cols>
    <col min="1" max="1" width="23.7265625" customWidth="1"/>
    <col min="2" max="2" width="27.81640625" bestFit="1" customWidth="1"/>
    <col min="3" max="3" width="26.7265625" bestFit="1" customWidth="1"/>
    <col min="4" max="4" width="24.1796875" bestFit="1" customWidth="1"/>
    <col min="5" max="5" width="34.1796875" customWidth="1"/>
    <col min="7" max="7" width="12" bestFit="1" customWidth="1"/>
  </cols>
  <sheetData>
    <row r="1" spans="1:5" x14ac:dyDescent="0.35">
      <c r="A1" s="4" t="s">
        <v>3</v>
      </c>
      <c r="B1" s="4"/>
      <c r="C1" s="5" t="s">
        <v>6</v>
      </c>
      <c r="D1" s="6">
        <v>3000000</v>
      </c>
      <c r="E1" s="7">
        <f>D1/D1</f>
        <v>1</v>
      </c>
    </row>
    <row r="2" spans="1:5" x14ac:dyDescent="0.35">
      <c r="A2" s="4" t="s">
        <v>9</v>
      </c>
      <c r="B2" s="4"/>
      <c r="C2" s="5" t="s">
        <v>10</v>
      </c>
      <c r="D2" s="6">
        <f>D20</f>
        <v>2999997.2382552498</v>
      </c>
      <c r="E2" s="7">
        <f>D2/D1</f>
        <v>0.99999907941841659</v>
      </c>
    </row>
    <row r="3" spans="1:5" x14ac:dyDescent="0.35">
      <c r="A3" s="4" t="s">
        <v>4</v>
      </c>
      <c r="B3" s="4" t="s">
        <v>5</v>
      </c>
      <c r="C3" s="5" t="s">
        <v>11</v>
      </c>
      <c r="D3" s="6">
        <f>D1-D2</f>
        <v>2.7617447501979768</v>
      </c>
      <c r="E3" s="7">
        <f>D3/D1</f>
        <v>9.2058158339932556E-7</v>
      </c>
    </row>
    <row r="4" spans="1:5" x14ac:dyDescent="0.35">
      <c r="A4" s="4" t="s">
        <v>8</v>
      </c>
      <c r="B4" s="8">
        <v>109334686</v>
      </c>
      <c r="C4" s="2"/>
      <c r="D4" s="9"/>
      <c r="E4" s="7"/>
    </row>
    <row r="5" spans="1:5" x14ac:dyDescent="0.35">
      <c r="A5" s="4" t="s">
        <v>34</v>
      </c>
      <c r="B5" s="8"/>
    </row>
    <row r="7" spans="1:5" x14ac:dyDescent="0.35">
      <c r="A7" s="2" t="s">
        <v>19</v>
      </c>
      <c r="B7" s="2" t="s">
        <v>1</v>
      </c>
      <c r="C7" s="2" t="s">
        <v>2</v>
      </c>
      <c r="D7" s="2" t="s">
        <v>35</v>
      </c>
      <c r="E7" s="2" t="s">
        <v>7</v>
      </c>
    </row>
    <row r="8" spans="1:5" x14ac:dyDescent="0.35">
      <c r="A8" s="38" t="s">
        <v>26</v>
      </c>
      <c r="B8" s="31">
        <v>143816</v>
      </c>
      <c r="C8" s="39">
        <v>6.6643527699999998</v>
      </c>
      <c r="D8" s="33">
        <f>B8*C8</f>
        <v>958440.55797031999</v>
      </c>
      <c r="E8" s="40">
        <f>B8/$B$4</f>
        <v>1.3153739701598447E-3</v>
      </c>
    </row>
    <row r="9" spans="1:5" s="1" customFormat="1" x14ac:dyDescent="0.35">
      <c r="A9" s="38" t="s">
        <v>29</v>
      </c>
      <c r="B9" s="28">
        <v>91799</v>
      </c>
      <c r="C9" s="45">
        <v>6.8379861499999999</v>
      </c>
      <c r="D9" s="33">
        <f>B9*C9</f>
        <v>627720.29058385</v>
      </c>
      <c r="E9" s="40">
        <f t="shared" ref="E9:E12" si="0">B9/$B$4</f>
        <v>8.3961461232897304E-4</v>
      </c>
    </row>
    <row r="10" spans="1:5" s="1" customFormat="1" x14ac:dyDescent="0.35">
      <c r="A10" s="38" t="s">
        <v>30</v>
      </c>
      <c r="B10" s="31">
        <v>73079</v>
      </c>
      <c r="C10" s="39">
        <v>6.85525831</v>
      </c>
      <c r="D10" s="33">
        <f t="shared" ref="D10:D12" si="1">B10*C10</f>
        <v>500975.42203649</v>
      </c>
      <c r="E10" s="40">
        <f t="shared" si="0"/>
        <v>6.6839721842709644E-4</v>
      </c>
    </row>
    <row r="11" spans="1:5" s="1" customFormat="1" x14ac:dyDescent="0.35">
      <c r="A11" s="38" t="s">
        <v>32</v>
      </c>
      <c r="B11" s="31">
        <v>28188</v>
      </c>
      <c r="C11" s="39">
        <v>6.8544521100000004</v>
      </c>
      <c r="D11" s="33">
        <f t="shared" si="1"/>
        <v>193213.29607668001</v>
      </c>
      <c r="E11" s="40">
        <f t="shared" si="0"/>
        <v>2.5781388350994123E-4</v>
      </c>
    </row>
    <row r="12" spans="1:5" s="1" customFormat="1" x14ac:dyDescent="0.35">
      <c r="A12" s="38" t="s">
        <v>31</v>
      </c>
      <c r="B12" s="28">
        <v>80229</v>
      </c>
      <c r="C12" s="45">
        <v>7.1051573399999999</v>
      </c>
      <c r="D12" s="33">
        <f t="shared" si="1"/>
        <v>570039.66823086003</v>
      </c>
      <c r="E12" s="40">
        <f t="shared" si="0"/>
        <v>7.337927508201743E-4</v>
      </c>
    </row>
    <row r="13" spans="1:5" s="1" customFormat="1" x14ac:dyDescent="0.35">
      <c r="A13" s="38" t="s">
        <v>33</v>
      </c>
      <c r="B13" s="28">
        <v>20391</v>
      </c>
      <c r="C13" s="45">
        <v>7.33696255</v>
      </c>
      <c r="D13" s="33">
        <f>B13*C13</f>
        <v>149608.00335705001</v>
      </c>
      <c r="E13" s="40">
        <f>B13/$B$4</f>
        <v>1.8650074140241278E-4</v>
      </c>
    </row>
    <row r="14" spans="1:5" s="1" customFormat="1" x14ac:dyDescent="0.35">
      <c r="A14" s="38"/>
      <c r="B14" s="31"/>
      <c r="C14" s="39"/>
      <c r="D14" s="33"/>
      <c r="E14" s="40"/>
    </row>
    <row r="15" spans="1:5" s="1" customFormat="1" x14ac:dyDescent="0.35">
      <c r="A15" s="38"/>
      <c r="B15" s="31"/>
      <c r="C15" s="39"/>
      <c r="D15" s="33"/>
      <c r="E15" s="40"/>
    </row>
    <row r="16" spans="1:5" s="1" customFormat="1" x14ac:dyDescent="0.35">
      <c r="A16" s="38"/>
      <c r="B16" s="28"/>
      <c r="C16" s="45"/>
      <c r="D16" s="33"/>
      <c r="E16" s="40"/>
    </row>
    <row r="17" spans="1:5" s="1" customFormat="1" x14ac:dyDescent="0.35">
      <c r="A17" s="38"/>
      <c r="B17" s="31"/>
      <c r="C17" s="39"/>
      <c r="D17" s="33"/>
      <c r="E17" s="40"/>
    </row>
    <row r="18" spans="1:5" x14ac:dyDescent="0.35">
      <c r="A18" s="38"/>
      <c r="B18" s="31"/>
      <c r="C18" s="39"/>
      <c r="D18" s="33"/>
      <c r="E18" s="40"/>
    </row>
    <row r="19" spans="1:5" ht="15" thickBot="1" x14ac:dyDescent="0.4"/>
    <row r="20" spans="1:5" ht="15" thickBot="1" x14ac:dyDescent="0.4">
      <c r="A20" s="21" t="s">
        <v>24</v>
      </c>
      <c r="B20" s="25">
        <f>SUM(B8:B18)</f>
        <v>437502</v>
      </c>
      <c r="C20" s="41">
        <f>D20/B20</f>
        <v>6.8571051978168098</v>
      </c>
      <c r="D20" s="42">
        <f>SUM(D8:D18)</f>
        <v>2999997.2382552498</v>
      </c>
      <c r="E20" s="43">
        <f>SUM(E8:E18)</f>
        <v>4.0014931766484425E-3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tabSelected="1" workbookViewId="0">
      <selection activeCell="C11" sqref="C11"/>
    </sheetView>
  </sheetViews>
  <sheetFormatPr baseColWidth="10" defaultColWidth="11.453125" defaultRowHeight="14.5" x14ac:dyDescent="0.35"/>
  <cols>
    <col min="1" max="1" width="31.453125" customWidth="1"/>
    <col min="2" max="2" width="27.81640625" bestFit="1" customWidth="1"/>
    <col min="3" max="3" width="26.7265625" bestFit="1" customWidth="1"/>
    <col min="4" max="4" width="24.1796875" bestFit="1" customWidth="1"/>
  </cols>
  <sheetData>
    <row r="1" spans="1:4" x14ac:dyDescent="0.35">
      <c r="A1" s="4" t="s">
        <v>3</v>
      </c>
      <c r="B1" s="4"/>
    </row>
    <row r="2" spans="1:4" x14ac:dyDescent="0.35">
      <c r="A2" s="4" t="s">
        <v>9</v>
      </c>
      <c r="B2" s="4"/>
    </row>
    <row r="3" spans="1:4" x14ac:dyDescent="0.35">
      <c r="A3" s="4" t="s">
        <v>4</v>
      </c>
      <c r="B3" s="4" t="s">
        <v>5</v>
      </c>
    </row>
    <row r="4" spans="1:4" x14ac:dyDescent="0.35">
      <c r="A4" s="4" t="s">
        <v>33</v>
      </c>
      <c r="B4" s="3"/>
    </row>
    <row r="7" spans="1:4" x14ac:dyDescent="0.35">
      <c r="A7" s="11" t="s">
        <v>0</v>
      </c>
      <c r="B7" s="11" t="s">
        <v>1</v>
      </c>
      <c r="C7" s="11" t="s">
        <v>2</v>
      </c>
      <c r="D7" s="11" t="s">
        <v>35</v>
      </c>
    </row>
    <row r="8" spans="1:4" s="1" customFormat="1" x14ac:dyDescent="0.35">
      <c r="A8" s="18">
        <v>46034</v>
      </c>
      <c r="B8" s="68">
        <v>16103</v>
      </c>
      <c r="C8" s="62">
        <v>7.3270999999999997</v>
      </c>
      <c r="D8" s="33">
        <f>B8*C8</f>
        <v>117988.2913</v>
      </c>
    </row>
    <row r="9" spans="1:4" s="1" customFormat="1" x14ac:dyDescent="0.35">
      <c r="A9" s="47">
        <v>46035</v>
      </c>
      <c r="B9" s="68">
        <v>4288</v>
      </c>
      <c r="C9" s="32">
        <v>7.3739999999999997</v>
      </c>
      <c r="D9" s="33">
        <f>B9*C9</f>
        <v>31619.712</v>
      </c>
    </row>
    <row r="10" spans="1:4" s="1" customFormat="1" x14ac:dyDescent="0.35">
      <c r="A10" s="18"/>
      <c r="B10" s="31"/>
      <c r="C10" s="32"/>
      <c r="D10" s="33"/>
    </row>
    <row r="11" spans="1:4" s="1" customFormat="1" x14ac:dyDescent="0.35">
      <c r="A11" s="18"/>
      <c r="B11" s="31"/>
      <c r="C11" s="32"/>
      <c r="D11" s="33"/>
    </row>
    <row r="12" spans="1:4" s="1" customFormat="1" x14ac:dyDescent="0.35">
      <c r="A12" s="18"/>
      <c r="B12" s="31"/>
      <c r="C12" s="32"/>
      <c r="D12" s="33"/>
    </row>
    <row r="13" spans="1:4" s="1" customFormat="1" x14ac:dyDescent="0.35"/>
    <row r="14" spans="1:4" x14ac:dyDescent="0.35">
      <c r="A14" s="34" t="s">
        <v>23</v>
      </c>
      <c r="B14" s="35">
        <f>SUM(B8:B12)</f>
        <v>20391</v>
      </c>
      <c r="C14" s="36">
        <f>ROUND(D14/B14,8)</f>
        <v>7.33696255</v>
      </c>
      <c r="D14" s="37">
        <f>SUM(D8:D12)</f>
        <v>149608.00329999998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topLeftCell="A48" zoomScale="120" zoomScaleNormal="120" workbookViewId="0">
      <selection activeCell="E1" sqref="E1"/>
    </sheetView>
  </sheetViews>
  <sheetFormatPr baseColWidth="10" defaultColWidth="11.453125" defaultRowHeight="14.5" x14ac:dyDescent="0.35"/>
  <cols>
    <col min="1" max="1" width="32.453125" bestFit="1" customWidth="1"/>
    <col min="2" max="2" width="15.81640625" customWidth="1"/>
    <col min="3" max="3" width="14.1796875" customWidth="1"/>
    <col min="4" max="4" width="20.7265625" customWidth="1"/>
    <col min="5" max="5" width="11.453125" style="17"/>
    <col min="8" max="8" width="26.54296875" customWidth="1"/>
  </cols>
  <sheetData>
    <row r="1" spans="2:9" ht="15" thickTop="1" x14ac:dyDescent="0.35">
      <c r="B1" s="63" t="s">
        <v>21</v>
      </c>
      <c r="C1" s="64" t="s">
        <v>22</v>
      </c>
      <c r="D1" s="65" t="s">
        <v>12</v>
      </c>
      <c r="E1" s="66" t="s">
        <v>13</v>
      </c>
      <c r="F1" s="65" t="s">
        <v>14</v>
      </c>
      <c r="G1" s="65" t="s">
        <v>15</v>
      </c>
      <c r="H1" s="67" t="s">
        <v>16</v>
      </c>
    </row>
    <row r="2" spans="2:9" x14ac:dyDescent="0.35">
      <c r="B2" s="47">
        <v>46034</v>
      </c>
      <c r="C2" s="48">
        <v>0.38752314814814814</v>
      </c>
      <c r="D2" s="47" t="s">
        <v>18</v>
      </c>
      <c r="E2" s="49">
        <v>1400</v>
      </c>
      <c r="F2" s="49">
        <v>7.35</v>
      </c>
      <c r="G2" s="47" t="s">
        <v>17</v>
      </c>
      <c r="H2" s="47" t="s">
        <v>27</v>
      </c>
    </row>
    <row r="3" spans="2:9" x14ac:dyDescent="0.35">
      <c r="B3" s="47">
        <v>46034</v>
      </c>
      <c r="C3" s="48">
        <v>0.38752314814814814</v>
      </c>
      <c r="D3" s="47" t="s">
        <v>18</v>
      </c>
      <c r="E3" s="49">
        <v>1100</v>
      </c>
      <c r="F3" s="49">
        <v>7.35</v>
      </c>
      <c r="G3" s="47" t="s">
        <v>17</v>
      </c>
      <c r="H3" s="47" t="s">
        <v>27</v>
      </c>
      <c r="I3" s="1"/>
    </row>
    <row r="4" spans="2:9" x14ac:dyDescent="0.35">
      <c r="B4" s="47">
        <v>46034</v>
      </c>
      <c r="C4" s="48">
        <v>0.39079861111111114</v>
      </c>
      <c r="D4" s="47" t="s">
        <v>18</v>
      </c>
      <c r="E4" s="49">
        <v>299</v>
      </c>
      <c r="F4" s="49">
        <v>7.32</v>
      </c>
      <c r="G4" s="47" t="s">
        <v>17</v>
      </c>
      <c r="H4" s="47" t="s">
        <v>27</v>
      </c>
      <c r="I4" s="1"/>
    </row>
    <row r="5" spans="2:9" x14ac:dyDescent="0.35">
      <c r="B5" s="47">
        <v>46034</v>
      </c>
      <c r="C5" s="48">
        <v>0.39660879629629631</v>
      </c>
      <c r="D5" s="47" t="s">
        <v>18</v>
      </c>
      <c r="E5" s="49">
        <v>2304</v>
      </c>
      <c r="F5" s="49">
        <v>7.32</v>
      </c>
      <c r="G5" s="47" t="s">
        <v>17</v>
      </c>
      <c r="H5" s="47" t="s">
        <v>27</v>
      </c>
      <c r="I5" s="1"/>
    </row>
    <row r="6" spans="2:9" x14ac:dyDescent="0.35">
      <c r="B6" s="47">
        <v>46034</v>
      </c>
      <c r="C6" s="48">
        <v>0.40953703703703703</v>
      </c>
      <c r="D6" s="47" t="s">
        <v>18</v>
      </c>
      <c r="E6" s="49">
        <v>2000</v>
      </c>
      <c r="F6" s="49">
        <v>7.31</v>
      </c>
      <c r="G6" s="47" t="s">
        <v>17</v>
      </c>
      <c r="H6" s="47" t="s">
        <v>27</v>
      </c>
      <c r="I6" s="1"/>
    </row>
    <row r="7" spans="2:9" x14ac:dyDescent="0.35">
      <c r="B7" s="47">
        <v>46034</v>
      </c>
      <c r="C7" s="48">
        <v>0.49572916666666667</v>
      </c>
      <c r="D7" s="47" t="s">
        <v>18</v>
      </c>
      <c r="E7" s="49">
        <v>2000</v>
      </c>
      <c r="F7" s="49">
        <v>7.32</v>
      </c>
      <c r="G7" s="47" t="s">
        <v>17</v>
      </c>
      <c r="H7" s="47" t="s">
        <v>27</v>
      </c>
      <c r="I7" s="1"/>
    </row>
    <row r="8" spans="2:9" x14ac:dyDescent="0.35">
      <c r="B8" s="47">
        <v>46034</v>
      </c>
      <c r="C8" s="48">
        <v>0.57636574074074076</v>
      </c>
      <c r="D8" s="47" t="s">
        <v>18</v>
      </c>
      <c r="E8" s="49">
        <v>1255</v>
      </c>
      <c r="F8" s="61">
        <v>7.3</v>
      </c>
      <c r="G8" s="47" t="s">
        <v>17</v>
      </c>
      <c r="H8" s="47" t="s">
        <v>27</v>
      </c>
      <c r="I8" s="1"/>
    </row>
    <row r="9" spans="2:9" x14ac:dyDescent="0.35">
      <c r="B9" s="47">
        <v>46034</v>
      </c>
      <c r="C9" s="48">
        <v>0.59667824074074072</v>
      </c>
      <c r="D9" s="47" t="s">
        <v>18</v>
      </c>
      <c r="E9" s="49">
        <v>1745</v>
      </c>
      <c r="F9" s="61">
        <v>7.3</v>
      </c>
      <c r="G9" s="47" t="s">
        <v>17</v>
      </c>
      <c r="H9" s="47" t="s">
        <v>27</v>
      </c>
      <c r="I9" s="1"/>
    </row>
    <row r="10" spans="2:9" s="1" customFormat="1" x14ac:dyDescent="0.35">
      <c r="B10" s="47">
        <v>46034</v>
      </c>
      <c r="C10" s="48">
        <v>0.66592592592592592</v>
      </c>
      <c r="D10" s="47" t="s">
        <v>18</v>
      </c>
      <c r="E10" s="49">
        <v>1200</v>
      </c>
      <c r="F10" s="49">
        <v>7.35</v>
      </c>
      <c r="G10" s="47" t="s">
        <v>17</v>
      </c>
      <c r="H10" s="47" t="s">
        <v>27</v>
      </c>
    </row>
    <row r="11" spans="2:9" s="1" customFormat="1" x14ac:dyDescent="0.35">
      <c r="B11" s="47">
        <v>46034</v>
      </c>
      <c r="C11" s="48">
        <v>0.66592592592592592</v>
      </c>
      <c r="D11" s="47" t="s">
        <v>18</v>
      </c>
      <c r="E11" s="49">
        <v>800</v>
      </c>
      <c r="F11" s="49">
        <v>7.35</v>
      </c>
      <c r="G11" s="47" t="s">
        <v>17</v>
      </c>
      <c r="H11" s="47" t="s">
        <v>27</v>
      </c>
    </row>
    <row r="12" spans="2:9" s="1" customFormat="1" x14ac:dyDescent="0.35">
      <c r="B12" s="47">
        <v>46034</v>
      </c>
      <c r="C12" s="48">
        <v>0.67410879629629628</v>
      </c>
      <c r="D12" s="47" t="s">
        <v>18</v>
      </c>
      <c r="E12" s="49">
        <v>2000</v>
      </c>
      <c r="F12" s="49">
        <v>7.35</v>
      </c>
      <c r="G12" s="47" t="s">
        <v>17</v>
      </c>
      <c r="H12" s="47" t="s">
        <v>27</v>
      </c>
    </row>
    <row r="13" spans="2:9" s="1" customFormat="1" x14ac:dyDescent="0.35">
      <c r="B13" s="47">
        <v>46034</v>
      </c>
      <c r="C13" s="48"/>
      <c r="D13" s="47" t="s">
        <v>18</v>
      </c>
      <c r="E13" s="49"/>
      <c r="F13" s="61"/>
      <c r="G13" s="47" t="s">
        <v>17</v>
      </c>
      <c r="H13" s="47" t="s">
        <v>27</v>
      </c>
    </row>
    <row r="14" spans="2:9" s="1" customFormat="1" x14ac:dyDescent="0.35">
      <c r="B14" s="47">
        <v>46034</v>
      </c>
      <c r="C14" s="48"/>
      <c r="D14" s="47" t="s">
        <v>18</v>
      </c>
      <c r="E14" s="49"/>
      <c r="F14" s="61"/>
      <c r="G14" s="47" t="s">
        <v>17</v>
      </c>
      <c r="H14" s="47" t="s">
        <v>27</v>
      </c>
    </row>
    <row r="15" spans="2:9" s="1" customFormat="1" x14ac:dyDescent="0.35">
      <c r="B15" s="47">
        <v>46034</v>
      </c>
      <c r="C15" s="48"/>
      <c r="D15" s="47" t="s">
        <v>18</v>
      </c>
      <c r="E15" s="49"/>
      <c r="F15" s="61"/>
      <c r="G15" s="47" t="s">
        <v>17</v>
      </c>
      <c r="H15" s="47" t="s">
        <v>27</v>
      </c>
    </row>
    <row r="16" spans="2:9" s="1" customFormat="1" x14ac:dyDescent="0.35">
      <c r="B16" s="47">
        <v>46034</v>
      </c>
      <c r="C16" s="48"/>
      <c r="D16" s="47" t="s">
        <v>18</v>
      </c>
      <c r="E16" s="49"/>
      <c r="F16" s="61"/>
      <c r="G16" s="47" t="s">
        <v>17</v>
      </c>
      <c r="H16" s="47" t="s">
        <v>27</v>
      </c>
    </row>
    <row r="17" spans="2:8" s="1" customFormat="1" x14ac:dyDescent="0.35">
      <c r="B17" s="47">
        <v>46034</v>
      </c>
      <c r="C17" s="48"/>
      <c r="D17" s="47" t="s">
        <v>18</v>
      </c>
      <c r="E17" s="49"/>
      <c r="F17" s="61"/>
      <c r="G17" s="47" t="s">
        <v>17</v>
      </c>
      <c r="H17" s="47" t="s">
        <v>27</v>
      </c>
    </row>
    <row r="18" spans="2:8" s="1" customFormat="1" x14ac:dyDescent="0.35">
      <c r="B18" s="47">
        <v>46034</v>
      </c>
      <c r="C18" s="48"/>
      <c r="D18" s="47" t="s">
        <v>18</v>
      </c>
      <c r="E18" s="49"/>
      <c r="F18" s="61"/>
      <c r="G18" s="47" t="s">
        <v>17</v>
      </c>
      <c r="H18" s="47" t="s">
        <v>27</v>
      </c>
    </row>
    <row r="19" spans="2:8" s="1" customFormat="1" x14ac:dyDescent="0.35">
      <c r="B19" s="47">
        <v>46034</v>
      </c>
      <c r="C19" s="48"/>
      <c r="D19" s="47" t="s">
        <v>18</v>
      </c>
      <c r="E19" s="49"/>
      <c r="F19" s="61"/>
      <c r="G19" s="47" t="s">
        <v>17</v>
      </c>
      <c r="H19" s="47" t="s">
        <v>27</v>
      </c>
    </row>
    <row r="20" spans="2:8" s="1" customFormat="1" x14ac:dyDescent="0.35">
      <c r="B20" s="47">
        <v>46034</v>
      </c>
      <c r="C20" s="48"/>
      <c r="D20" s="47" t="s">
        <v>18</v>
      </c>
      <c r="E20" s="49"/>
      <c r="F20" s="61"/>
      <c r="G20" s="47" t="s">
        <v>17</v>
      </c>
      <c r="H20" s="47" t="s">
        <v>27</v>
      </c>
    </row>
    <row r="21" spans="2:8" s="1" customFormat="1" x14ac:dyDescent="0.35">
      <c r="B21" s="47">
        <v>46034</v>
      </c>
      <c r="C21" s="48"/>
      <c r="D21" s="47" t="s">
        <v>18</v>
      </c>
      <c r="E21" s="49"/>
      <c r="F21" s="61"/>
      <c r="G21" s="47" t="s">
        <v>17</v>
      </c>
      <c r="H21" s="47" t="s">
        <v>27</v>
      </c>
    </row>
    <row r="22" spans="2:8" s="1" customFormat="1" x14ac:dyDescent="0.35">
      <c r="B22" s="47">
        <v>46034</v>
      </c>
      <c r="C22" s="48"/>
      <c r="D22" s="47" t="s">
        <v>18</v>
      </c>
      <c r="E22" s="49"/>
      <c r="F22" s="61"/>
      <c r="G22" s="47" t="s">
        <v>17</v>
      </c>
      <c r="H22" s="47" t="s">
        <v>27</v>
      </c>
    </row>
    <row r="23" spans="2:8" s="1" customFormat="1" x14ac:dyDescent="0.35">
      <c r="B23" s="47">
        <v>46034</v>
      </c>
      <c r="C23" s="48"/>
      <c r="D23" s="47" t="s">
        <v>18</v>
      </c>
      <c r="E23" s="49"/>
      <c r="F23" s="61"/>
      <c r="G23" s="47" t="s">
        <v>17</v>
      </c>
      <c r="H23" s="47" t="s">
        <v>27</v>
      </c>
    </row>
    <row r="24" spans="2:8" s="1" customFormat="1" x14ac:dyDescent="0.35">
      <c r="B24" s="47">
        <v>46034</v>
      </c>
      <c r="C24" s="48"/>
      <c r="D24" s="47" t="s">
        <v>18</v>
      </c>
      <c r="E24" s="49"/>
      <c r="F24" s="61"/>
      <c r="G24" s="47" t="s">
        <v>17</v>
      </c>
      <c r="H24" s="47" t="s">
        <v>27</v>
      </c>
    </row>
    <row r="25" spans="2:8" s="1" customFormat="1" x14ac:dyDescent="0.35">
      <c r="B25" s="47">
        <v>46034</v>
      </c>
      <c r="C25" s="48"/>
      <c r="D25" s="47" t="s">
        <v>18</v>
      </c>
      <c r="E25" s="49"/>
      <c r="F25" s="61"/>
      <c r="G25" s="47" t="s">
        <v>17</v>
      </c>
      <c r="H25" s="47" t="s">
        <v>27</v>
      </c>
    </row>
    <row r="26" spans="2:8" s="1" customFormat="1" x14ac:dyDescent="0.35">
      <c r="B26" s="47">
        <v>46034</v>
      </c>
      <c r="C26" s="48"/>
      <c r="D26" s="47" t="s">
        <v>18</v>
      </c>
      <c r="E26" s="49"/>
      <c r="F26" s="61"/>
      <c r="G26" s="47" t="s">
        <v>17</v>
      </c>
      <c r="H26" s="47" t="s">
        <v>27</v>
      </c>
    </row>
    <row r="27" spans="2:8" s="1" customFormat="1" x14ac:dyDescent="0.35">
      <c r="B27" s="47">
        <v>46034</v>
      </c>
      <c r="C27" s="48"/>
      <c r="D27" s="47" t="s">
        <v>18</v>
      </c>
      <c r="E27" s="49"/>
      <c r="F27" s="61"/>
      <c r="G27" s="47" t="s">
        <v>17</v>
      </c>
      <c r="H27" s="47" t="s">
        <v>27</v>
      </c>
    </row>
    <row r="28" spans="2:8" s="1" customFormat="1" x14ac:dyDescent="0.35">
      <c r="B28" s="47">
        <v>46034</v>
      </c>
      <c r="C28" s="50"/>
      <c r="D28" s="47" t="s">
        <v>18</v>
      </c>
      <c r="E28" s="51"/>
      <c r="F28" s="51"/>
      <c r="G28" s="47" t="s">
        <v>17</v>
      </c>
      <c r="H28" s="47" t="s">
        <v>27</v>
      </c>
    </row>
    <row r="29" spans="2:8" s="1" customFormat="1" x14ac:dyDescent="0.35">
      <c r="B29" s="47">
        <v>46034</v>
      </c>
      <c r="C29" s="50"/>
      <c r="D29" s="47" t="s">
        <v>18</v>
      </c>
      <c r="E29" s="51"/>
      <c r="F29" s="51"/>
      <c r="G29" s="47" t="s">
        <v>17</v>
      </c>
      <c r="H29" s="47" t="s">
        <v>27</v>
      </c>
    </row>
    <row r="30" spans="2:8" s="1" customFormat="1" x14ac:dyDescent="0.35">
      <c r="B30" s="47">
        <v>46034</v>
      </c>
      <c r="C30" s="48"/>
      <c r="D30" s="47" t="s">
        <v>18</v>
      </c>
      <c r="E30" s="51"/>
      <c r="F30" s="52"/>
      <c r="G30" s="47" t="s">
        <v>17</v>
      </c>
      <c r="H30" s="47" t="s">
        <v>27</v>
      </c>
    </row>
    <row r="31" spans="2:8" s="1" customFormat="1" x14ac:dyDescent="0.35">
      <c r="B31" s="47">
        <v>46034</v>
      </c>
      <c r="C31" s="48"/>
      <c r="D31" s="47" t="s">
        <v>18</v>
      </c>
      <c r="E31" s="51"/>
      <c r="F31" s="52"/>
      <c r="G31" s="47" t="s">
        <v>17</v>
      </c>
      <c r="H31" s="47" t="s">
        <v>27</v>
      </c>
    </row>
    <row r="32" spans="2:8" s="1" customFormat="1" x14ac:dyDescent="0.35">
      <c r="B32" s="47">
        <v>46034</v>
      </c>
      <c r="C32" s="48"/>
      <c r="D32" s="47" t="s">
        <v>18</v>
      </c>
      <c r="E32" s="51"/>
      <c r="F32" s="52"/>
      <c r="G32" s="47" t="s">
        <v>17</v>
      </c>
      <c r="H32" s="47" t="s">
        <v>27</v>
      </c>
    </row>
    <row r="33" spans="2:8" s="1" customFormat="1" x14ac:dyDescent="0.35">
      <c r="B33" s="47">
        <v>46034</v>
      </c>
      <c r="C33" s="48"/>
      <c r="D33" s="47" t="s">
        <v>18</v>
      </c>
      <c r="E33" s="51"/>
      <c r="F33" s="52"/>
      <c r="G33" s="47" t="s">
        <v>17</v>
      </c>
      <c r="H33" s="47" t="s">
        <v>27</v>
      </c>
    </row>
    <row r="34" spans="2:8" s="1" customFormat="1" x14ac:dyDescent="0.35">
      <c r="B34" s="47">
        <v>46034</v>
      </c>
      <c r="C34" s="48"/>
      <c r="D34" s="47" t="s">
        <v>18</v>
      </c>
      <c r="E34" s="51"/>
      <c r="F34" s="52"/>
      <c r="G34" s="47" t="s">
        <v>17</v>
      </c>
      <c r="H34" s="47" t="s">
        <v>27</v>
      </c>
    </row>
    <row r="35" spans="2:8" s="1" customFormat="1" x14ac:dyDescent="0.35">
      <c r="B35" s="47">
        <v>46034</v>
      </c>
      <c r="C35" s="48"/>
      <c r="D35" s="47" t="s">
        <v>18</v>
      </c>
      <c r="E35" s="51"/>
      <c r="F35" s="52"/>
      <c r="G35" s="47" t="s">
        <v>17</v>
      </c>
      <c r="H35" s="47" t="s">
        <v>27</v>
      </c>
    </row>
    <row r="36" spans="2:8" s="1" customFormat="1" x14ac:dyDescent="0.35">
      <c r="B36" s="47">
        <v>46034</v>
      </c>
      <c r="C36" s="48"/>
      <c r="D36" s="47" t="s">
        <v>18</v>
      </c>
      <c r="E36" s="51"/>
      <c r="F36" s="52"/>
      <c r="G36" s="47" t="s">
        <v>17</v>
      </c>
      <c r="H36" s="47" t="s">
        <v>27</v>
      </c>
    </row>
    <row r="37" spans="2:8" s="1" customFormat="1" x14ac:dyDescent="0.35">
      <c r="B37" s="47">
        <v>46034</v>
      </c>
      <c r="C37" s="48"/>
      <c r="D37" s="47" t="s">
        <v>18</v>
      </c>
      <c r="E37" s="51"/>
      <c r="F37" s="52"/>
      <c r="G37" s="47" t="s">
        <v>17</v>
      </c>
      <c r="H37" s="47" t="s">
        <v>27</v>
      </c>
    </row>
    <row r="38" spans="2:8" s="1" customFormat="1" x14ac:dyDescent="0.35">
      <c r="B38" s="47">
        <v>46034</v>
      </c>
      <c r="C38" s="48"/>
      <c r="D38" s="47" t="s">
        <v>18</v>
      </c>
      <c r="E38" s="51"/>
      <c r="F38" s="52"/>
      <c r="G38" s="47" t="s">
        <v>17</v>
      </c>
      <c r="H38" s="47" t="s">
        <v>27</v>
      </c>
    </row>
    <row r="39" spans="2:8" s="1" customFormat="1" x14ac:dyDescent="0.35">
      <c r="B39" s="47">
        <v>46034</v>
      </c>
      <c r="C39" s="48"/>
      <c r="D39" s="47" t="s">
        <v>18</v>
      </c>
      <c r="E39" s="51"/>
      <c r="F39" s="52"/>
      <c r="G39" s="47" t="s">
        <v>17</v>
      </c>
      <c r="H39" s="47" t="s">
        <v>27</v>
      </c>
    </row>
    <row r="40" spans="2:8" s="1" customFormat="1" x14ac:dyDescent="0.35">
      <c r="B40" s="47">
        <v>46034</v>
      </c>
      <c r="C40" s="48"/>
      <c r="D40" s="47" t="s">
        <v>18</v>
      </c>
      <c r="E40" s="51"/>
      <c r="F40" s="52"/>
      <c r="G40" s="47" t="s">
        <v>17</v>
      </c>
      <c r="H40" s="47" t="s">
        <v>27</v>
      </c>
    </row>
    <row r="41" spans="2:8" s="1" customFormat="1" x14ac:dyDescent="0.35">
      <c r="B41" s="47">
        <v>46034</v>
      </c>
      <c r="C41" s="48"/>
      <c r="D41" s="47" t="s">
        <v>18</v>
      </c>
      <c r="E41" s="51"/>
      <c r="F41" s="52"/>
      <c r="G41" s="47" t="s">
        <v>17</v>
      </c>
      <c r="H41" s="47" t="s">
        <v>27</v>
      </c>
    </row>
    <row r="42" spans="2:8" s="1" customFormat="1" x14ac:dyDescent="0.35">
      <c r="B42" s="47">
        <v>46034</v>
      </c>
      <c r="C42" s="48"/>
      <c r="D42" s="47" t="s">
        <v>18</v>
      </c>
      <c r="E42" s="51"/>
      <c r="F42" s="52"/>
      <c r="G42" s="47" t="s">
        <v>17</v>
      </c>
      <c r="H42" s="47" t="s">
        <v>27</v>
      </c>
    </row>
    <row r="43" spans="2:8" s="1" customFormat="1" x14ac:dyDescent="0.35">
      <c r="B43" s="47">
        <v>46034</v>
      </c>
      <c r="C43" s="48"/>
      <c r="D43" s="47" t="s">
        <v>18</v>
      </c>
      <c r="E43" s="51"/>
      <c r="F43" s="52"/>
      <c r="G43" s="47" t="s">
        <v>17</v>
      </c>
      <c r="H43" s="47" t="s">
        <v>27</v>
      </c>
    </row>
    <row r="44" spans="2:8" s="1" customFormat="1" x14ac:dyDescent="0.35">
      <c r="B44" s="47">
        <v>46034</v>
      </c>
      <c r="C44" s="48"/>
      <c r="D44" s="47" t="s">
        <v>18</v>
      </c>
      <c r="E44" s="51"/>
      <c r="F44" s="52"/>
      <c r="G44" s="47" t="s">
        <v>17</v>
      </c>
      <c r="H44" s="47" t="s">
        <v>27</v>
      </c>
    </row>
    <row r="45" spans="2:8" s="1" customFormat="1" x14ac:dyDescent="0.35">
      <c r="B45" s="47">
        <v>46034</v>
      </c>
      <c r="C45" s="48"/>
      <c r="D45" s="47" t="s">
        <v>18</v>
      </c>
      <c r="E45" s="51"/>
      <c r="F45" s="52"/>
      <c r="G45" s="47" t="s">
        <v>17</v>
      </c>
      <c r="H45" s="47" t="s">
        <v>27</v>
      </c>
    </row>
    <row r="46" spans="2:8" s="1" customFormat="1" x14ac:dyDescent="0.35">
      <c r="B46" s="47">
        <v>46034</v>
      </c>
      <c r="C46" s="48"/>
      <c r="D46" s="47" t="s">
        <v>18</v>
      </c>
      <c r="E46" s="51"/>
      <c r="F46" s="52"/>
      <c r="G46" s="47" t="s">
        <v>17</v>
      </c>
      <c r="H46" s="47" t="s">
        <v>27</v>
      </c>
    </row>
    <row r="47" spans="2:8" s="1" customFormat="1" x14ac:dyDescent="0.35">
      <c r="B47" s="47">
        <v>46034</v>
      </c>
      <c r="C47" s="48"/>
      <c r="D47" s="47" t="s">
        <v>18</v>
      </c>
      <c r="E47" s="51"/>
      <c r="F47" s="52"/>
      <c r="G47" s="47" t="s">
        <v>17</v>
      </c>
      <c r="H47" s="47" t="s">
        <v>27</v>
      </c>
    </row>
    <row r="48" spans="2:8" s="1" customFormat="1" ht="15" thickBot="1" x14ac:dyDescent="0.4">
      <c r="B48" s="47">
        <v>46034</v>
      </c>
      <c r="C48" s="53"/>
      <c r="D48" s="54" t="s">
        <v>18</v>
      </c>
      <c r="E48" s="55"/>
      <c r="F48" s="56"/>
      <c r="G48" s="47" t="s">
        <v>17</v>
      </c>
      <c r="H48" s="47" t="s">
        <v>27</v>
      </c>
    </row>
    <row r="49" spans="1:8" ht="15" thickBot="1" x14ac:dyDescent="0.4">
      <c r="A49" s="21" t="s">
        <v>25</v>
      </c>
      <c r="B49" s="57"/>
      <c r="C49" s="24"/>
      <c r="D49" s="24" t="s">
        <v>20</v>
      </c>
      <c r="E49" s="46">
        <f>SUM(E2:E48)</f>
        <v>16103</v>
      </c>
      <c r="F49" s="21">
        <v>7.3270999999999997</v>
      </c>
      <c r="G49" s="26" t="s">
        <v>17</v>
      </c>
      <c r="H49" s="26" t="s">
        <v>28</v>
      </c>
    </row>
    <row r="53" spans="1:8" x14ac:dyDescent="0.35">
      <c r="E53" s="60"/>
    </row>
    <row r="73" spans="11:11" x14ac:dyDescent="0.35">
      <c r="K73" t="e">
        <f>#REF!/#REF!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6"/>
  <sheetViews>
    <sheetView zoomScale="110" zoomScaleNormal="110" workbookViewId="0">
      <selection activeCell="C1" sqref="C1"/>
    </sheetView>
  </sheetViews>
  <sheetFormatPr baseColWidth="10" defaultColWidth="11.453125" defaultRowHeight="14.5" x14ac:dyDescent="0.35"/>
  <cols>
    <col min="1" max="1" width="32.26953125" style="1" bestFit="1" customWidth="1"/>
    <col min="2" max="2" width="20.54296875" style="1" bestFit="1" customWidth="1"/>
    <col min="3" max="3" width="20.54296875" style="1" customWidth="1"/>
    <col min="4" max="4" width="18.26953125" style="1" bestFit="1" customWidth="1"/>
    <col min="5" max="7" width="11.453125" style="1"/>
    <col min="8" max="8" width="26.81640625" style="1" customWidth="1"/>
    <col min="9" max="12" width="11.453125" style="1"/>
    <col min="13" max="13" width="15.1796875" style="1" bestFit="1" customWidth="1"/>
    <col min="14" max="16384" width="11.453125" style="1"/>
  </cols>
  <sheetData>
    <row r="1" spans="2:30" ht="15" thickTop="1" x14ac:dyDescent="0.35">
      <c r="B1" s="13" t="s">
        <v>21</v>
      </c>
      <c r="C1" s="14" t="s">
        <v>22</v>
      </c>
      <c r="D1" s="15" t="s">
        <v>12</v>
      </c>
      <c r="E1" s="15" t="s">
        <v>13</v>
      </c>
      <c r="F1" s="15" t="s">
        <v>14</v>
      </c>
      <c r="G1" s="15" t="s">
        <v>15</v>
      </c>
      <c r="H1" s="16" t="s">
        <v>16</v>
      </c>
    </row>
    <row r="2" spans="2:30" x14ac:dyDescent="0.35">
      <c r="B2" s="18">
        <v>46035</v>
      </c>
      <c r="C2" s="48">
        <v>0.40421296296296294</v>
      </c>
      <c r="D2" s="47" t="s">
        <v>18</v>
      </c>
      <c r="E2" s="49">
        <v>324</v>
      </c>
      <c r="F2" s="61">
        <v>7.4</v>
      </c>
      <c r="G2" s="18" t="s">
        <v>17</v>
      </c>
      <c r="H2" s="18" t="s">
        <v>27</v>
      </c>
      <c r="M2" s="12"/>
      <c r="Y2" s="12"/>
      <c r="AD2" s="12"/>
    </row>
    <row r="3" spans="2:30" x14ac:dyDescent="0.35">
      <c r="B3" s="18">
        <v>46035</v>
      </c>
      <c r="C3" s="48">
        <v>0.40421296296296294</v>
      </c>
      <c r="D3" s="47" t="s">
        <v>18</v>
      </c>
      <c r="E3" s="49">
        <v>564</v>
      </c>
      <c r="F3" s="61">
        <v>7.4</v>
      </c>
      <c r="G3" s="18" t="s">
        <v>17</v>
      </c>
      <c r="H3" s="18" t="s">
        <v>27</v>
      </c>
      <c r="M3" s="12"/>
      <c r="Y3" s="12"/>
      <c r="AD3" s="12"/>
    </row>
    <row r="4" spans="2:30" x14ac:dyDescent="0.35">
      <c r="B4" s="18">
        <v>46035</v>
      </c>
      <c r="C4" s="48">
        <v>0.40421296296296294</v>
      </c>
      <c r="D4" s="47" t="s">
        <v>18</v>
      </c>
      <c r="E4" s="49">
        <v>1112</v>
      </c>
      <c r="F4" s="61">
        <v>7.4</v>
      </c>
      <c r="G4" s="18" t="s">
        <v>17</v>
      </c>
      <c r="H4" s="18" t="s">
        <v>27</v>
      </c>
      <c r="M4" s="12"/>
      <c r="Y4" s="12"/>
      <c r="AD4" s="12"/>
    </row>
    <row r="5" spans="2:30" x14ac:dyDescent="0.35">
      <c r="B5" s="18">
        <v>46035</v>
      </c>
      <c r="C5" s="48">
        <v>0.44952546296296297</v>
      </c>
      <c r="D5" s="47" t="s">
        <v>18</v>
      </c>
      <c r="E5" s="49">
        <v>979</v>
      </c>
      <c r="F5" s="49">
        <v>7.35</v>
      </c>
      <c r="G5" s="18" t="s">
        <v>17</v>
      </c>
      <c r="H5" s="18" t="s">
        <v>27</v>
      </c>
      <c r="M5" s="12"/>
      <c r="Y5" s="12"/>
      <c r="AD5" s="12"/>
    </row>
    <row r="6" spans="2:30" x14ac:dyDescent="0.35">
      <c r="B6" s="18">
        <v>46035</v>
      </c>
      <c r="C6" s="48">
        <v>0.44952546296296297</v>
      </c>
      <c r="D6" s="47" t="s">
        <v>18</v>
      </c>
      <c r="E6" s="49">
        <v>1021</v>
      </c>
      <c r="F6" s="49">
        <v>7.35</v>
      </c>
      <c r="G6" s="18" t="s">
        <v>17</v>
      </c>
      <c r="H6" s="18" t="s">
        <v>27</v>
      </c>
      <c r="M6" s="12"/>
      <c r="Y6" s="12"/>
      <c r="AD6" s="12"/>
    </row>
    <row r="7" spans="2:30" x14ac:dyDescent="0.35">
      <c r="B7" s="18">
        <v>46035</v>
      </c>
      <c r="C7" s="48">
        <v>0.45804398148148145</v>
      </c>
      <c r="D7" s="47" t="s">
        <v>18</v>
      </c>
      <c r="E7" s="49">
        <v>288</v>
      </c>
      <c r="F7" s="49">
        <v>7.36</v>
      </c>
      <c r="G7" s="18" t="s">
        <v>17</v>
      </c>
      <c r="H7" s="18" t="s">
        <v>27</v>
      </c>
      <c r="M7" s="12"/>
      <c r="Y7" s="12"/>
      <c r="AD7" s="12"/>
    </row>
    <row r="8" spans="2:30" x14ac:dyDescent="0.35">
      <c r="B8" s="18">
        <v>46035</v>
      </c>
      <c r="C8" s="19"/>
      <c r="D8" s="18" t="s">
        <v>18</v>
      </c>
      <c r="E8" s="59"/>
      <c r="F8" s="59"/>
      <c r="G8" s="18" t="s">
        <v>17</v>
      </c>
      <c r="H8" s="18" t="s">
        <v>27</v>
      </c>
      <c r="M8" s="12"/>
      <c r="Y8" s="12"/>
      <c r="AD8" s="12"/>
    </row>
    <row r="9" spans="2:30" x14ac:dyDescent="0.35">
      <c r="B9" s="18">
        <v>46035</v>
      </c>
      <c r="C9" s="19"/>
      <c r="D9" s="18" t="s">
        <v>18</v>
      </c>
      <c r="E9" s="59"/>
      <c r="F9" s="59"/>
      <c r="G9" s="18" t="s">
        <v>17</v>
      </c>
      <c r="H9" s="18" t="s">
        <v>27</v>
      </c>
      <c r="M9" s="12"/>
      <c r="Y9" s="12"/>
      <c r="AD9" s="12"/>
    </row>
    <row r="10" spans="2:30" x14ac:dyDescent="0.35">
      <c r="B10" s="18">
        <v>46035</v>
      </c>
      <c r="C10" s="19"/>
      <c r="D10" s="18" t="s">
        <v>18</v>
      </c>
      <c r="E10" s="59"/>
      <c r="F10" s="59"/>
      <c r="G10" s="18" t="s">
        <v>17</v>
      </c>
      <c r="H10" s="18" t="s">
        <v>27</v>
      </c>
      <c r="M10" s="12"/>
      <c r="Y10" s="12"/>
      <c r="AD10" s="12"/>
    </row>
    <row r="11" spans="2:30" x14ac:dyDescent="0.35">
      <c r="B11" s="18">
        <v>46035</v>
      </c>
      <c r="C11" s="19"/>
      <c r="D11" s="18" t="s">
        <v>18</v>
      </c>
      <c r="E11" s="59"/>
      <c r="F11" s="59"/>
      <c r="G11" s="18" t="s">
        <v>17</v>
      </c>
      <c r="H11" s="18" t="s">
        <v>27</v>
      </c>
      <c r="M11" s="12"/>
      <c r="Y11" s="12"/>
      <c r="AD11" s="12"/>
    </row>
    <row r="12" spans="2:30" x14ac:dyDescent="0.35">
      <c r="B12" s="18">
        <v>46035</v>
      </c>
      <c r="C12" s="19"/>
      <c r="D12" s="18" t="s">
        <v>18</v>
      </c>
      <c r="E12" s="59"/>
      <c r="F12" s="59"/>
      <c r="G12" s="18" t="s">
        <v>17</v>
      </c>
      <c r="H12" s="18" t="s">
        <v>27</v>
      </c>
      <c r="M12" s="12"/>
      <c r="Y12" s="12"/>
      <c r="AD12" s="12"/>
    </row>
    <row r="13" spans="2:30" x14ac:dyDescent="0.35">
      <c r="B13" s="18">
        <v>46035</v>
      </c>
      <c r="C13" s="19"/>
      <c r="D13" s="18" t="s">
        <v>18</v>
      </c>
      <c r="E13" s="59"/>
      <c r="F13" s="59"/>
      <c r="G13" s="18" t="s">
        <v>17</v>
      </c>
      <c r="H13" s="18" t="s">
        <v>27</v>
      </c>
      <c r="M13" s="12"/>
      <c r="Y13" s="12"/>
      <c r="AD13" s="12"/>
    </row>
    <row r="14" spans="2:30" x14ac:dyDescent="0.35">
      <c r="B14" s="18">
        <v>46035</v>
      </c>
      <c r="C14" s="19"/>
      <c r="D14" s="18" t="s">
        <v>18</v>
      </c>
      <c r="E14" s="59"/>
      <c r="F14" s="59"/>
      <c r="G14" s="18" t="s">
        <v>17</v>
      </c>
      <c r="H14" s="18" t="s">
        <v>27</v>
      </c>
      <c r="M14" s="12"/>
      <c r="Y14" s="12"/>
      <c r="AD14" s="12"/>
    </row>
    <row r="15" spans="2:30" x14ac:dyDescent="0.35">
      <c r="B15" s="18">
        <v>46035</v>
      </c>
      <c r="C15" s="19"/>
      <c r="D15" s="18" t="s">
        <v>18</v>
      </c>
      <c r="E15" s="59"/>
      <c r="F15" s="59"/>
      <c r="G15" s="18" t="s">
        <v>17</v>
      </c>
      <c r="H15" s="18" t="s">
        <v>27</v>
      </c>
      <c r="M15" s="12"/>
      <c r="Y15" s="12"/>
      <c r="AD15" s="12"/>
    </row>
    <row r="16" spans="2:30" x14ac:dyDescent="0.35">
      <c r="B16" s="18">
        <v>46035</v>
      </c>
      <c r="C16" s="19"/>
      <c r="D16" s="18" t="s">
        <v>18</v>
      </c>
      <c r="E16" s="59"/>
      <c r="F16" s="59"/>
      <c r="G16" s="18" t="s">
        <v>17</v>
      </c>
      <c r="H16" s="18" t="s">
        <v>27</v>
      </c>
      <c r="M16" s="12"/>
      <c r="Y16" s="12"/>
      <c r="AD16" s="12"/>
    </row>
    <row r="17" spans="2:30" x14ac:dyDescent="0.35">
      <c r="B17" s="18">
        <v>46035</v>
      </c>
      <c r="C17" s="19"/>
      <c r="D17" s="18" t="s">
        <v>18</v>
      </c>
      <c r="E17" s="59"/>
      <c r="F17" s="59"/>
      <c r="G17" s="18" t="s">
        <v>17</v>
      </c>
      <c r="H17" s="18" t="s">
        <v>27</v>
      </c>
      <c r="M17" s="12"/>
      <c r="Y17" s="12"/>
      <c r="AD17" s="12"/>
    </row>
    <row r="18" spans="2:30" x14ac:dyDescent="0.35">
      <c r="B18" s="18">
        <v>46035</v>
      </c>
      <c r="C18" s="19"/>
      <c r="D18" s="18" t="s">
        <v>18</v>
      </c>
      <c r="E18" s="59"/>
      <c r="F18" s="59"/>
      <c r="G18" s="18" t="s">
        <v>17</v>
      </c>
      <c r="H18" s="18" t="s">
        <v>27</v>
      </c>
      <c r="M18" s="12"/>
      <c r="Y18" s="12"/>
      <c r="AD18" s="12"/>
    </row>
    <row r="19" spans="2:30" x14ac:dyDescent="0.35">
      <c r="B19" s="18">
        <v>46035</v>
      </c>
      <c r="C19" s="19"/>
      <c r="D19" s="18" t="s">
        <v>18</v>
      </c>
      <c r="E19" s="59"/>
      <c r="F19" s="59"/>
      <c r="G19" s="18" t="s">
        <v>17</v>
      </c>
      <c r="H19" s="18" t="s">
        <v>27</v>
      </c>
      <c r="M19" s="12"/>
      <c r="Y19" s="12"/>
      <c r="AD19" s="12"/>
    </row>
    <row r="20" spans="2:30" x14ac:dyDescent="0.35">
      <c r="B20" s="18">
        <v>46035</v>
      </c>
      <c r="C20" s="19"/>
      <c r="D20" s="18" t="s">
        <v>18</v>
      </c>
      <c r="E20" s="59"/>
      <c r="F20" s="59"/>
      <c r="G20" s="18" t="s">
        <v>17</v>
      </c>
      <c r="H20" s="18" t="s">
        <v>27</v>
      </c>
      <c r="M20" s="12"/>
      <c r="Y20" s="12"/>
      <c r="AD20" s="12"/>
    </row>
    <row r="21" spans="2:30" x14ac:dyDescent="0.35">
      <c r="B21" s="18">
        <v>46035</v>
      </c>
      <c r="C21" s="19"/>
      <c r="D21" s="18" t="s">
        <v>18</v>
      </c>
      <c r="E21" s="59"/>
      <c r="F21" s="59"/>
      <c r="G21" s="18" t="s">
        <v>17</v>
      </c>
      <c r="H21" s="18" t="s">
        <v>27</v>
      </c>
      <c r="M21" s="12"/>
      <c r="Y21" s="12"/>
      <c r="AD21" s="12"/>
    </row>
    <row r="22" spans="2:30" x14ac:dyDescent="0.35">
      <c r="B22" s="18">
        <v>46035</v>
      </c>
      <c r="C22" s="19"/>
      <c r="D22" s="18" t="s">
        <v>18</v>
      </c>
      <c r="E22" s="59"/>
      <c r="F22" s="59"/>
      <c r="G22" s="18" t="s">
        <v>17</v>
      </c>
      <c r="H22" s="18" t="s">
        <v>27</v>
      </c>
      <c r="M22" s="12"/>
      <c r="Y22" s="12"/>
      <c r="AD22" s="12"/>
    </row>
    <row r="23" spans="2:30" x14ac:dyDescent="0.35">
      <c r="B23" s="18">
        <v>46035</v>
      </c>
      <c r="C23" s="19"/>
      <c r="D23" s="18" t="s">
        <v>18</v>
      </c>
      <c r="E23" s="59"/>
      <c r="F23" s="59"/>
      <c r="G23" s="18" t="s">
        <v>17</v>
      </c>
      <c r="H23" s="18" t="s">
        <v>27</v>
      </c>
      <c r="M23" s="12"/>
      <c r="Y23" s="12"/>
      <c r="AD23" s="12"/>
    </row>
    <row r="24" spans="2:30" x14ac:dyDescent="0.35">
      <c r="B24" s="18">
        <v>46035</v>
      </c>
      <c r="C24" s="19"/>
      <c r="D24" s="18" t="s">
        <v>18</v>
      </c>
      <c r="E24" s="44"/>
      <c r="F24" s="20"/>
      <c r="G24" s="18" t="s">
        <v>17</v>
      </c>
      <c r="H24" s="18" t="s">
        <v>27</v>
      </c>
      <c r="M24" s="12"/>
      <c r="Y24" s="12"/>
      <c r="AD24" s="12"/>
    </row>
    <row r="25" spans="2:30" x14ac:dyDescent="0.35">
      <c r="B25" s="18">
        <v>46035</v>
      </c>
      <c r="C25" s="19"/>
      <c r="D25" s="18" t="s">
        <v>18</v>
      </c>
      <c r="E25" s="44"/>
      <c r="F25" s="20"/>
      <c r="G25" s="18" t="s">
        <v>17</v>
      </c>
      <c r="H25" s="18" t="s">
        <v>27</v>
      </c>
    </row>
    <row r="26" spans="2:30" x14ac:dyDescent="0.35">
      <c r="B26" s="18">
        <v>46035</v>
      </c>
      <c r="C26" s="19"/>
      <c r="D26" s="18" t="s">
        <v>18</v>
      </c>
      <c r="E26" s="44"/>
      <c r="F26" s="20"/>
      <c r="G26" s="18" t="s">
        <v>17</v>
      </c>
      <c r="H26" s="18" t="s">
        <v>27</v>
      </c>
    </row>
    <row r="27" spans="2:30" x14ac:dyDescent="0.35">
      <c r="B27" s="18">
        <v>46035</v>
      </c>
      <c r="C27" s="19"/>
      <c r="D27" s="18" t="s">
        <v>18</v>
      </c>
      <c r="E27" s="44"/>
      <c r="F27" s="20"/>
      <c r="G27" s="18" t="s">
        <v>17</v>
      </c>
      <c r="H27" s="18" t="s">
        <v>27</v>
      </c>
    </row>
    <row r="28" spans="2:30" x14ac:dyDescent="0.35">
      <c r="B28" s="18">
        <v>46035</v>
      </c>
      <c r="C28" s="27"/>
      <c r="D28" s="18" t="s">
        <v>18</v>
      </c>
      <c r="E28" s="28"/>
      <c r="F28" s="29"/>
      <c r="G28" s="18" t="s">
        <v>17</v>
      </c>
      <c r="H28" s="18" t="s">
        <v>27</v>
      </c>
    </row>
    <row r="29" spans="2:30" x14ac:dyDescent="0.35">
      <c r="B29" s="18">
        <v>46035</v>
      </c>
      <c r="C29" s="27"/>
      <c r="D29" s="18" t="s">
        <v>18</v>
      </c>
      <c r="E29" s="28"/>
      <c r="F29" s="29"/>
      <c r="G29" s="18" t="s">
        <v>17</v>
      </c>
      <c r="H29" s="18" t="s">
        <v>27</v>
      </c>
    </row>
    <row r="30" spans="2:30" x14ac:dyDescent="0.35">
      <c r="B30" s="18">
        <v>46035</v>
      </c>
      <c r="C30" s="27"/>
      <c r="D30" s="18" t="s">
        <v>18</v>
      </c>
      <c r="E30" s="28"/>
      <c r="F30" s="29"/>
      <c r="G30" s="18" t="s">
        <v>17</v>
      </c>
      <c r="H30" s="18" t="s">
        <v>27</v>
      </c>
    </row>
    <row r="31" spans="2:30" x14ac:dyDescent="0.35">
      <c r="B31" s="18">
        <v>46035</v>
      </c>
      <c r="C31" s="27"/>
      <c r="D31" s="18" t="s">
        <v>18</v>
      </c>
      <c r="E31" s="28"/>
      <c r="F31" s="29"/>
      <c r="G31" s="18" t="s">
        <v>17</v>
      </c>
      <c r="H31" s="18" t="s">
        <v>27</v>
      </c>
    </row>
    <row r="32" spans="2:30" x14ac:dyDescent="0.35">
      <c r="B32" s="18">
        <v>46035</v>
      </c>
      <c r="C32" s="27"/>
      <c r="D32" s="18" t="s">
        <v>18</v>
      </c>
      <c r="E32" s="28"/>
      <c r="F32" s="29"/>
      <c r="G32" s="18" t="s">
        <v>17</v>
      </c>
      <c r="H32" s="18" t="s">
        <v>27</v>
      </c>
    </row>
    <row r="33" spans="1:8" ht="15" thickBot="1" x14ac:dyDescent="0.4">
      <c r="B33" s="18">
        <v>46035</v>
      </c>
      <c r="C33" s="30"/>
      <c r="D33" s="18" t="s">
        <v>18</v>
      </c>
      <c r="E33" s="28"/>
      <c r="F33" s="58"/>
      <c r="G33" s="18" t="s">
        <v>17</v>
      </c>
      <c r="H33" s="18" t="s">
        <v>27</v>
      </c>
    </row>
    <row r="34" spans="1:8" ht="15" thickBot="1" x14ac:dyDescent="0.4">
      <c r="A34" s="21" t="s">
        <v>25</v>
      </c>
      <c r="B34" s="22"/>
      <c r="C34" s="23"/>
      <c r="D34" s="24" t="s">
        <v>20</v>
      </c>
      <c r="E34" s="25">
        <f>SUM(E2:E33)</f>
        <v>4288</v>
      </c>
      <c r="F34" s="21">
        <v>7.3739999999999997</v>
      </c>
      <c r="G34" s="26" t="s">
        <v>17</v>
      </c>
      <c r="H34" s="26" t="s">
        <v>28</v>
      </c>
    </row>
    <row r="35" spans="1:8" x14ac:dyDescent="0.35">
      <c r="D35" s="10"/>
    </row>
    <row r="36" spans="1:8" x14ac:dyDescent="0.35">
      <c r="D36" s="10"/>
    </row>
    <row r="37" spans="1:8" x14ac:dyDescent="0.35">
      <c r="D37" s="10"/>
    </row>
    <row r="38" spans="1:8" x14ac:dyDescent="0.35">
      <c r="D38" s="10"/>
    </row>
    <row r="39" spans="1:8" x14ac:dyDescent="0.35">
      <c r="D39" s="10"/>
    </row>
    <row r="41" spans="1:8" x14ac:dyDescent="0.35">
      <c r="D41" s="10"/>
    </row>
    <row r="42" spans="1:8" x14ac:dyDescent="0.35">
      <c r="D42" s="10"/>
    </row>
    <row r="43" spans="1:8" x14ac:dyDescent="0.35">
      <c r="D43" s="10"/>
    </row>
    <row r="44" spans="1:8" x14ac:dyDescent="0.35">
      <c r="D44" s="10"/>
    </row>
    <row r="45" spans="1:8" x14ac:dyDescent="0.35">
      <c r="D45" s="10"/>
    </row>
    <row r="46" spans="1:8" x14ac:dyDescent="0.35">
      <c r="D46" s="10"/>
    </row>
    <row r="47" spans="1:8" x14ac:dyDescent="0.35">
      <c r="D47" s="10"/>
    </row>
    <row r="48" spans="1:8" x14ac:dyDescent="0.35">
      <c r="D48" s="10"/>
    </row>
    <row r="49" spans="4:4" x14ac:dyDescent="0.35">
      <c r="D49" s="10"/>
    </row>
    <row r="50" spans="4:4" x14ac:dyDescent="0.35">
      <c r="D50" s="10"/>
    </row>
    <row r="51" spans="4:4" x14ac:dyDescent="0.35">
      <c r="D51" s="10"/>
    </row>
    <row r="52" spans="4:4" x14ac:dyDescent="0.35">
      <c r="D52" s="10"/>
    </row>
    <row r="53" spans="4:4" x14ac:dyDescent="0.35">
      <c r="D53" s="10"/>
    </row>
    <row r="54" spans="4:4" x14ac:dyDescent="0.35">
      <c r="D54" s="10"/>
    </row>
    <row r="55" spans="4:4" x14ac:dyDescent="0.35">
      <c r="D55" s="10"/>
    </row>
    <row r="56" spans="4:4" x14ac:dyDescent="0.35">
      <c r="D56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Wochensummen</vt:lpstr>
      <vt:lpstr>Täglich pro Woche</vt:lpstr>
      <vt:lpstr>12.01.2026</vt:lpstr>
      <vt:lpstr>13.01.2026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Knaack, Simon</cp:lastModifiedBy>
  <dcterms:created xsi:type="dcterms:W3CDTF">2018-01-24T12:41:00Z</dcterms:created>
  <dcterms:modified xsi:type="dcterms:W3CDTF">2026-01-14T07:42:56Z</dcterms:modified>
</cp:coreProperties>
</file>