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P Designated Sponsoring\Aktienrückkauf\MLP\"/>
    </mc:Choice>
  </mc:AlternateContent>
  <xr:revisionPtr revIDLastSave="0" documentId="13_ncr:1_{8EACCAC1-3E70-4384-A48B-4C7B12F42FBD}" xr6:coauthVersionLast="45" xr6:coauthVersionMax="45" xr10:uidLastSave="{00000000-0000-0000-0000-000000000000}"/>
  <bookViews>
    <workbookView xWindow="1125" yWindow="1200" windowWidth="19590" windowHeight="17400" tabRatio="950" xr2:uid="{00000000-000D-0000-FFFF-FFFF00000000}"/>
  </bookViews>
  <sheets>
    <sheet name="Wochensummen" sheetId="4" r:id="rId1"/>
    <sheet name="Täglich pro Woche" sheetId="5" r:id="rId2"/>
    <sheet name="22.02.2021" sheetId="25" r:id="rId3"/>
    <sheet name="23.02.2021" sheetId="23" r:id="rId4"/>
    <sheet name="24.02.2021" sheetId="26" r:id="rId5"/>
    <sheet name="25.02.2021" sheetId="27" r:id="rId6"/>
    <sheet name="26.02.2021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D14" i="4" l="1"/>
  <c r="D12" i="4" l="1"/>
  <c r="D13" i="4"/>
  <c r="D10" i="4" l="1"/>
  <c r="D11" i="4"/>
  <c r="D9" i="4" l="1"/>
  <c r="E35" i="28" l="1"/>
  <c r="E24" i="27"/>
  <c r="E40" i="26"/>
  <c r="K73" i="25" l="1"/>
  <c r="E49" i="25" l="1"/>
  <c r="E24" i="23" l="1"/>
  <c r="E9" i="4" l="1"/>
  <c r="E10" i="4"/>
  <c r="E11" i="4"/>
  <c r="E12" i="4"/>
  <c r="E13" i="4"/>
  <c r="E14" i="4"/>
  <c r="E15" i="4"/>
  <c r="E16" i="4"/>
  <c r="E17" i="4"/>
  <c r="E18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C20" i="4"/>
  <c r="D3" i="4" l="1"/>
  <c r="E3" i="4" s="1"/>
  <c r="E2" i="4"/>
</calcChain>
</file>

<file path=xl/sharedStrings.xml><?xml version="1.0" encoding="utf-8"?>
<sst xmlns="http://schemas.openxmlformats.org/spreadsheetml/2006/main" count="574" uniqueCount="39">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</sst>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1" fillId="38" borderId="27" xfId="0" applyNumberFormat="1" applyFont="1" applyFill="1" applyBorder="1" applyAlignment="1">
      <alignment horizontal="center"/>
    </xf>
    <xf numFmtId="3" fontId="1" fillId="38" borderId="26" xfId="0" applyNumberFormat="1" applyFont="1" applyFill="1" applyBorder="1" applyAlignment="1">
      <alignment horizontal="right"/>
    </xf>
    <xf numFmtId="167" fontId="1" fillId="38" borderId="26" xfId="0" applyNumberFormat="1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168" fontId="27" fillId="38" borderId="1" xfId="0" applyNumberFormat="1" applyFont="1" applyFill="1" applyBorder="1" applyAlignment="1">
      <alignment horizontal="right" vertical="center"/>
    </xf>
    <xf numFmtId="21" fontId="0" fillId="38" borderId="1" xfId="0" applyNumberFormat="1" applyFill="1" applyBorder="1" applyAlignment="1">
      <alignment horizontal="right"/>
    </xf>
    <xf numFmtId="3" fontId="0" fillId="38" borderId="1" xfId="0" applyNumberFormat="1" applyFill="1" applyBorder="1" applyAlignment="1">
      <alignment horizontal="right"/>
    </xf>
    <xf numFmtId="169" fontId="0" fillId="38" borderId="1" xfId="0" applyNumberFormat="1" applyFill="1" applyBorder="1" applyAlignment="1">
      <alignment horizontal="right"/>
    </xf>
    <xf numFmtId="168" fontId="27" fillId="38" borderId="1" xfId="0" applyNumberFormat="1" applyFont="1" applyFill="1" applyBorder="1" applyAlignment="1">
      <alignment horizontal="center" vertic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" xfId="0" builtinId="0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 2" xfId="2" xr:uid="{00000000-0005-0000-0000-000045000000}"/>
    <cellStyle name="Title" xfId="1" builtinId="15" customBuiltin="1"/>
    <cellStyle name="Total 2" xfId="71" xr:uid="{00000000-0005-0000-0000-000047000000}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16" sqref="A16"/>
    </sheetView>
  </sheetViews>
  <sheetFormatPr defaultColWidth="11.42578125" defaultRowHeight="15" x14ac:dyDescent="0.25"/>
  <cols>
    <col min="1" max="1" width="23.7109375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x14ac:dyDescent="0.25">
      <c r="A2" s="4" t="s">
        <v>10</v>
      </c>
      <c r="B2" s="4"/>
      <c r="C2" s="5" t="s">
        <v>11</v>
      </c>
      <c r="D2" s="6">
        <f>D20</f>
        <v>2263312.9973149998</v>
      </c>
      <c r="E2" s="7">
        <f>D2/D1</f>
        <v>0.6656802933279411</v>
      </c>
    </row>
    <row r="3" spans="1:5" x14ac:dyDescent="0.25">
      <c r="A3" s="4" t="s">
        <v>5</v>
      </c>
      <c r="B3" s="4" t="s">
        <v>6</v>
      </c>
      <c r="C3" s="5" t="s">
        <v>12</v>
      </c>
      <c r="D3" s="6">
        <f>D1-D2</f>
        <v>1136687.0026850002</v>
      </c>
      <c r="E3" s="7">
        <f>D3/D1</f>
        <v>0.3343197066720589</v>
      </c>
    </row>
    <row r="4" spans="1:5" x14ac:dyDescent="0.25">
      <c r="A4" s="4" t="s">
        <v>9</v>
      </c>
      <c r="B4" s="9">
        <v>109334686</v>
      </c>
      <c r="C4" s="2"/>
      <c r="D4" s="10"/>
      <c r="E4" s="7"/>
    </row>
    <row r="5" spans="1:5" x14ac:dyDescent="0.25">
      <c r="A5" s="4" t="s">
        <v>32</v>
      </c>
      <c r="B5" s="9"/>
    </row>
    <row r="6" spans="1:5" ht="15.75" thickBot="1" x14ac:dyDescent="0.3"/>
    <row r="7" spans="1:5" ht="15.75" thickBot="1" x14ac:dyDescent="0.3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25">
      <c r="A8" s="43" t="s">
        <v>29</v>
      </c>
      <c r="B8" s="36">
        <v>28109</v>
      </c>
      <c r="C8" s="44">
        <v>5.6318510000000002</v>
      </c>
      <c r="D8" s="38">
        <f>B8*C8</f>
        <v>158305.69975900001</v>
      </c>
      <c r="E8" s="45">
        <f t="shared" ref="E8:E18" si="0">B8/$B$4</f>
        <v>2.5709133147371001E-4</v>
      </c>
    </row>
    <row r="9" spans="1:5" s="1" customFormat="1" x14ac:dyDescent="0.25">
      <c r="A9" s="43" t="s">
        <v>30</v>
      </c>
      <c r="B9" s="32">
        <v>32329</v>
      </c>
      <c r="C9" s="59">
        <v>5.6349280000000004</v>
      </c>
      <c r="D9" s="38">
        <f>B9*C9</f>
        <v>182171.58731200002</v>
      </c>
      <c r="E9" s="45">
        <f t="shared" si="0"/>
        <v>2.9568841492808604E-4</v>
      </c>
    </row>
    <row r="10" spans="1:5" s="1" customFormat="1" x14ac:dyDescent="0.25">
      <c r="A10" s="43" t="s">
        <v>31</v>
      </c>
      <c r="B10" s="36">
        <v>34094</v>
      </c>
      <c r="C10" s="44">
        <v>5.569655</v>
      </c>
      <c r="D10" s="38">
        <f t="shared" ref="D10:D15" si="1">B10*C10</f>
        <v>189891.81757000001</v>
      </c>
      <c r="E10" s="45">
        <f t="shared" si="0"/>
        <v>3.1183150788945422E-4</v>
      </c>
    </row>
    <row r="11" spans="1:5" s="1" customFormat="1" x14ac:dyDescent="0.25">
      <c r="A11" s="43" t="s">
        <v>33</v>
      </c>
      <c r="B11" s="36">
        <v>30450</v>
      </c>
      <c r="C11" s="44">
        <v>5.4958970000000003</v>
      </c>
      <c r="D11" s="38">
        <f t="shared" si="1"/>
        <v>167350.06365</v>
      </c>
      <c r="E11" s="45">
        <f t="shared" si="0"/>
        <v>2.7850265193975129E-4</v>
      </c>
    </row>
    <row r="12" spans="1:5" s="1" customFormat="1" x14ac:dyDescent="0.25">
      <c r="A12" s="43" t="s">
        <v>35</v>
      </c>
      <c r="B12" s="32">
        <v>47382</v>
      </c>
      <c r="C12" s="59">
        <v>6.1367919999999998</v>
      </c>
      <c r="D12" s="38">
        <f t="shared" si="1"/>
        <v>290773.47854400001</v>
      </c>
      <c r="E12" s="45">
        <f t="shared" si="0"/>
        <v>4.3336658962920513E-4</v>
      </c>
    </row>
    <row r="13" spans="1:5" s="1" customFormat="1" x14ac:dyDescent="0.25">
      <c r="A13" s="43" t="s">
        <v>36</v>
      </c>
      <c r="B13" s="32">
        <v>57636</v>
      </c>
      <c r="C13" s="59">
        <v>6.1957129999999996</v>
      </c>
      <c r="D13" s="38">
        <f t="shared" si="1"/>
        <v>357096.11446799996</v>
      </c>
      <c r="E13" s="45">
        <f t="shared" si="0"/>
        <v>5.2715201468635491E-4</v>
      </c>
    </row>
    <row r="14" spans="1:5" s="1" customFormat="1" x14ac:dyDescent="0.25">
      <c r="A14" s="43" t="s">
        <v>37</v>
      </c>
      <c r="B14" s="36">
        <v>64739</v>
      </c>
      <c r="C14" s="44">
        <v>6.2517620000000003</v>
      </c>
      <c r="D14" s="38">
        <f t="shared" si="1"/>
        <v>404732.82011800003</v>
      </c>
      <c r="E14" s="45">
        <f t="shared" si="0"/>
        <v>5.921176743490167E-4</v>
      </c>
    </row>
    <row r="15" spans="1:5" s="1" customFormat="1" x14ac:dyDescent="0.25">
      <c r="A15" s="43" t="s">
        <v>38</v>
      </c>
      <c r="B15" s="36">
        <v>80882</v>
      </c>
      <c r="C15" s="44">
        <v>6.3424670000000001</v>
      </c>
      <c r="D15" s="38">
        <f t="shared" si="1"/>
        <v>512991.41589400003</v>
      </c>
      <c r="E15" s="45">
        <f t="shared" si="0"/>
        <v>7.397652379044652E-4</v>
      </c>
    </row>
    <row r="16" spans="1:5" s="1" customFormat="1" x14ac:dyDescent="0.25">
      <c r="A16" s="43"/>
      <c r="B16" s="36"/>
      <c r="C16" s="44">
        <v>0</v>
      </c>
      <c r="D16" s="38"/>
      <c r="E16" s="45">
        <f t="shared" si="0"/>
        <v>0</v>
      </c>
    </row>
    <row r="17" spans="1:5" s="1" customFormat="1" x14ac:dyDescent="0.25">
      <c r="A17" s="43"/>
      <c r="B17" s="36"/>
      <c r="C17" s="44">
        <v>0</v>
      </c>
      <c r="D17" s="38"/>
      <c r="E17" s="45">
        <f t="shared" si="0"/>
        <v>0</v>
      </c>
    </row>
    <row r="18" spans="1:5" x14ac:dyDescent="0.25">
      <c r="A18" s="43"/>
      <c r="B18" s="36"/>
      <c r="C18" s="44">
        <v>0</v>
      </c>
      <c r="D18" s="38"/>
      <c r="E18" s="45">
        <f t="shared" si="0"/>
        <v>0</v>
      </c>
    </row>
    <row r="19" spans="1:5" ht="15.75" thickBot="1" x14ac:dyDescent="0.3"/>
    <row r="20" spans="1:5" ht="15.75" thickBot="1" x14ac:dyDescent="0.3">
      <c r="A20" s="24" t="s">
        <v>28</v>
      </c>
      <c r="B20" s="28">
        <f>SUM(B8:B18)</f>
        <v>375621</v>
      </c>
      <c r="C20" s="46">
        <f>D20/B20</f>
        <v>6.0255230599859964</v>
      </c>
      <c r="D20" s="47">
        <f>SUM(D8:D18)</f>
        <v>2263312.9973149998</v>
      </c>
      <c r="E20" s="48">
        <f>SUM(E8:E18)</f>
        <v>3.4355154228000438E-3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D12" sqref="D12"/>
    </sheetView>
  </sheetViews>
  <sheetFormatPr defaultColWidth="11.42578125" defaultRowHeight="15" x14ac:dyDescent="0.25"/>
  <cols>
    <col min="1" max="1" width="31.425781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4" t="s">
        <v>4</v>
      </c>
      <c r="B1" s="4"/>
    </row>
    <row r="2" spans="1:4" x14ac:dyDescent="0.25">
      <c r="A2" s="4" t="s">
        <v>10</v>
      </c>
      <c r="B2" s="4"/>
    </row>
    <row r="3" spans="1:4" x14ac:dyDescent="0.25">
      <c r="A3" s="4" t="s">
        <v>5</v>
      </c>
      <c r="B3" s="4" t="s">
        <v>6</v>
      </c>
    </row>
    <row r="4" spans="1:4" x14ac:dyDescent="0.25">
      <c r="A4" s="4" t="s">
        <v>38</v>
      </c>
      <c r="B4" s="3"/>
    </row>
    <row r="7" spans="1:4" x14ac:dyDescent="0.2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25">
      <c r="A8" s="20">
        <v>44249</v>
      </c>
      <c r="B8" s="36">
        <v>14912</v>
      </c>
      <c r="C8" s="37">
        <v>6.2587000000000002</v>
      </c>
      <c r="D8" s="38">
        <f>B8*C8</f>
        <v>93329.734400000001</v>
      </c>
    </row>
    <row r="9" spans="1:4" s="1" customFormat="1" x14ac:dyDescent="0.25">
      <c r="A9" s="20">
        <v>44250</v>
      </c>
      <c r="B9" s="36">
        <v>15064</v>
      </c>
      <c r="C9" s="37">
        <v>6.2750000000000004</v>
      </c>
      <c r="D9" s="38">
        <f t="shared" ref="D9:D12" si="0">B9*C9</f>
        <v>94526.6</v>
      </c>
    </row>
    <row r="10" spans="1:4" s="1" customFormat="1" x14ac:dyDescent="0.25">
      <c r="A10" s="20">
        <v>44251</v>
      </c>
      <c r="B10" s="36">
        <v>15947</v>
      </c>
      <c r="C10" s="37">
        <v>6.3014999999999999</v>
      </c>
      <c r="D10" s="38">
        <f t="shared" si="0"/>
        <v>100490.0205</v>
      </c>
    </row>
    <row r="11" spans="1:4" s="1" customFormat="1" x14ac:dyDescent="0.25">
      <c r="A11" s="20">
        <v>44252</v>
      </c>
      <c r="B11" s="36">
        <v>16295</v>
      </c>
      <c r="C11" s="37">
        <v>6.4478999999999997</v>
      </c>
      <c r="D11" s="38">
        <f t="shared" si="0"/>
        <v>105068.53049999999</v>
      </c>
    </row>
    <row r="12" spans="1:4" s="1" customFormat="1" x14ac:dyDescent="0.25">
      <c r="A12" s="20">
        <v>44253</v>
      </c>
      <c r="B12" s="36">
        <v>18664</v>
      </c>
      <c r="C12" s="37">
        <v>6.4067999999999996</v>
      </c>
      <c r="D12" s="38">
        <f t="shared" si="0"/>
        <v>119576.51519999999</v>
      </c>
    </row>
    <row r="13" spans="1:4" s="1" customFormat="1" x14ac:dyDescent="0.25"/>
    <row r="14" spans="1:4" x14ac:dyDescent="0.25">
      <c r="A14" s="39" t="s">
        <v>27</v>
      </c>
      <c r="B14" s="40">
        <f>SUM(B8:B12)</f>
        <v>80882</v>
      </c>
      <c r="C14" s="41">
        <f>ROUND(D14/B14,8)</f>
        <v>6.3424668100000003</v>
      </c>
      <c r="D14" s="42">
        <f>SUM(D8:D12)</f>
        <v>512991.40059999994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22" workbookViewId="0">
      <selection activeCell="G49" sqref="G49"/>
    </sheetView>
  </sheetViews>
  <sheetFormatPr defaultColWidth="11.42578125" defaultRowHeight="15" x14ac:dyDescent="0.25"/>
  <cols>
    <col min="1" max="1" width="32.42578125" bestFit="1" customWidth="1"/>
    <col min="2" max="2" width="15.85546875" customWidth="1"/>
    <col min="3" max="3" width="14.140625" customWidth="1"/>
    <col min="4" max="4" width="20.7109375" customWidth="1"/>
    <col min="5" max="5" width="11.42578125" style="19"/>
  </cols>
  <sheetData>
    <row r="1" spans="2:9" ht="15.75" thickTop="1" x14ac:dyDescent="0.2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25">
      <c r="B2" s="20">
        <v>44249</v>
      </c>
      <c r="C2" s="49">
        <v>0.40479166666666666</v>
      </c>
      <c r="D2" s="20" t="s">
        <v>20</v>
      </c>
      <c r="E2" s="58">
        <v>1114</v>
      </c>
      <c r="F2" s="60">
        <v>6.26</v>
      </c>
      <c r="G2" s="20" t="s">
        <v>22</v>
      </c>
      <c r="H2" s="20" t="s">
        <v>23</v>
      </c>
    </row>
    <row r="3" spans="2:9" x14ac:dyDescent="0.25">
      <c r="B3" s="20">
        <v>44249</v>
      </c>
      <c r="C3" s="49">
        <v>0.40479166666666666</v>
      </c>
      <c r="D3" s="20" t="s">
        <v>20</v>
      </c>
      <c r="E3" s="58">
        <v>64</v>
      </c>
      <c r="F3" s="60">
        <v>6.26</v>
      </c>
      <c r="G3" s="20" t="s">
        <v>22</v>
      </c>
      <c r="H3" s="20" t="s">
        <v>23</v>
      </c>
      <c r="I3" s="1"/>
    </row>
    <row r="4" spans="2:9" x14ac:dyDescent="0.25">
      <c r="B4" s="20">
        <v>44249</v>
      </c>
      <c r="C4" s="49">
        <v>0.40479166666666666</v>
      </c>
      <c r="D4" s="20" t="s">
        <v>20</v>
      </c>
      <c r="E4" s="58">
        <v>141</v>
      </c>
      <c r="F4" s="60">
        <v>6.26</v>
      </c>
      <c r="G4" s="20" t="s">
        <v>22</v>
      </c>
      <c r="H4" s="20" t="s">
        <v>23</v>
      </c>
      <c r="I4" s="1"/>
    </row>
    <row r="5" spans="2:9" x14ac:dyDescent="0.25">
      <c r="B5" s="20">
        <v>44249</v>
      </c>
      <c r="C5" s="49">
        <v>0.40479166666666666</v>
      </c>
      <c r="D5" s="20" t="s">
        <v>20</v>
      </c>
      <c r="E5" s="58">
        <v>70</v>
      </c>
      <c r="F5" s="60">
        <v>6.26</v>
      </c>
      <c r="G5" s="20" t="s">
        <v>22</v>
      </c>
      <c r="H5" s="20" t="s">
        <v>23</v>
      </c>
      <c r="I5" s="1"/>
    </row>
    <row r="6" spans="2:9" x14ac:dyDescent="0.25">
      <c r="B6" s="20">
        <v>44249</v>
      </c>
      <c r="C6" s="49">
        <v>0.40479166666666666</v>
      </c>
      <c r="D6" s="20" t="s">
        <v>20</v>
      </c>
      <c r="E6" s="58">
        <v>1097</v>
      </c>
      <c r="F6" s="60">
        <v>6.26</v>
      </c>
      <c r="G6" s="20" t="s">
        <v>22</v>
      </c>
      <c r="H6" s="20" t="s">
        <v>23</v>
      </c>
      <c r="I6" s="1"/>
    </row>
    <row r="7" spans="2:9" x14ac:dyDescent="0.25">
      <c r="B7" s="20">
        <v>44249</v>
      </c>
      <c r="C7" s="49">
        <v>0.40479166666666666</v>
      </c>
      <c r="D7" s="20" t="s">
        <v>20</v>
      </c>
      <c r="E7" s="58">
        <v>64</v>
      </c>
      <c r="F7" s="60">
        <v>6.26</v>
      </c>
      <c r="G7" s="20" t="s">
        <v>22</v>
      </c>
      <c r="H7" s="20" t="s">
        <v>23</v>
      </c>
      <c r="I7" s="1"/>
    </row>
    <row r="8" spans="2:9" x14ac:dyDescent="0.25">
      <c r="B8" s="20">
        <v>44249</v>
      </c>
      <c r="C8" s="49">
        <v>0.40479166666666666</v>
      </c>
      <c r="D8" s="20" t="s">
        <v>20</v>
      </c>
      <c r="E8" s="58">
        <v>450</v>
      </c>
      <c r="F8" s="60">
        <v>6.26</v>
      </c>
      <c r="G8" s="20" t="s">
        <v>22</v>
      </c>
      <c r="H8" s="20" t="s">
        <v>23</v>
      </c>
      <c r="I8" s="1"/>
    </row>
    <row r="9" spans="2:9" x14ac:dyDescent="0.25">
      <c r="B9" s="20">
        <v>44249</v>
      </c>
      <c r="C9" s="49">
        <v>0.57225694444444442</v>
      </c>
      <c r="D9" s="20" t="s">
        <v>20</v>
      </c>
      <c r="E9" s="58">
        <v>498</v>
      </c>
      <c r="F9" s="60">
        <v>6.23</v>
      </c>
      <c r="G9" s="20" t="s">
        <v>22</v>
      </c>
      <c r="H9" s="20" t="s">
        <v>23</v>
      </c>
      <c r="I9" s="1"/>
    </row>
    <row r="10" spans="2:9" s="1" customFormat="1" x14ac:dyDescent="0.25">
      <c r="B10" s="20">
        <v>44249</v>
      </c>
      <c r="C10" s="49">
        <v>0.57458333333333333</v>
      </c>
      <c r="D10" s="20" t="s">
        <v>20</v>
      </c>
      <c r="E10" s="58">
        <v>1203</v>
      </c>
      <c r="F10" s="60">
        <v>6.23</v>
      </c>
      <c r="G10" s="20" t="s">
        <v>22</v>
      </c>
      <c r="H10" s="20" t="s">
        <v>23</v>
      </c>
    </row>
    <row r="11" spans="2:9" s="1" customFormat="1" x14ac:dyDescent="0.25">
      <c r="B11" s="20">
        <v>44249</v>
      </c>
      <c r="C11" s="49">
        <v>0.59446759259259263</v>
      </c>
      <c r="D11" s="20" t="s">
        <v>20</v>
      </c>
      <c r="E11" s="58">
        <v>3500</v>
      </c>
      <c r="F11" s="60">
        <v>6.26</v>
      </c>
      <c r="G11" s="20" t="s">
        <v>22</v>
      </c>
      <c r="H11" s="20" t="s">
        <v>23</v>
      </c>
    </row>
    <row r="12" spans="2:9" s="1" customFormat="1" x14ac:dyDescent="0.25">
      <c r="B12" s="20">
        <v>44249</v>
      </c>
      <c r="C12" s="49">
        <v>0.67380787037037038</v>
      </c>
      <c r="D12" s="20" t="s">
        <v>20</v>
      </c>
      <c r="E12" s="58">
        <v>3190</v>
      </c>
      <c r="F12" s="60">
        <v>6.26</v>
      </c>
      <c r="G12" s="20" t="s">
        <v>22</v>
      </c>
      <c r="H12" s="20" t="s">
        <v>23</v>
      </c>
    </row>
    <row r="13" spans="2:9" s="1" customFormat="1" x14ac:dyDescent="0.25">
      <c r="B13" s="20">
        <v>44249</v>
      </c>
      <c r="C13" s="49">
        <v>0.70199074074074075</v>
      </c>
      <c r="D13" s="20" t="s">
        <v>20</v>
      </c>
      <c r="E13" s="58">
        <v>310</v>
      </c>
      <c r="F13" s="60">
        <v>6.26</v>
      </c>
      <c r="G13" s="20" t="s">
        <v>22</v>
      </c>
      <c r="H13" s="20" t="s">
        <v>23</v>
      </c>
    </row>
    <row r="14" spans="2:9" s="1" customFormat="1" x14ac:dyDescent="0.25">
      <c r="B14" s="20">
        <v>44249</v>
      </c>
      <c r="C14" s="49">
        <v>0.70695601851851853</v>
      </c>
      <c r="D14" s="20" t="s">
        <v>20</v>
      </c>
      <c r="E14" s="58">
        <v>188</v>
      </c>
      <c r="F14" s="60">
        <v>6.27</v>
      </c>
      <c r="G14" s="20" t="s">
        <v>22</v>
      </c>
      <c r="H14" s="20" t="s">
        <v>23</v>
      </c>
    </row>
    <row r="15" spans="2:9" s="1" customFormat="1" x14ac:dyDescent="0.25">
      <c r="B15" s="20">
        <v>44249</v>
      </c>
      <c r="C15" s="49">
        <v>0.70695601851851853</v>
      </c>
      <c r="D15" s="20" t="s">
        <v>20</v>
      </c>
      <c r="E15" s="58">
        <v>51</v>
      </c>
      <c r="F15" s="60">
        <v>6.27</v>
      </c>
      <c r="G15" s="20" t="s">
        <v>22</v>
      </c>
      <c r="H15" s="20" t="s">
        <v>23</v>
      </c>
    </row>
    <row r="16" spans="2:9" s="1" customFormat="1" x14ac:dyDescent="0.25">
      <c r="B16" s="20">
        <v>44249</v>
      </c>
      <c r="C16" s="49">
        <v>0.70695601851851853</v>
      </c>
      <c r="D16" s="20" t="s">
        <v>20</v>
      </c>
      <c r="E16" s="58">
        <v>1873</v>
      </c>
      <c r="F16" s="60">
        <v>6.27</v>
      </c>
      <c r="G16" s="20" t="s">
        <v>22</v>
      </c>
      <c r="H16" s="20" t="s">
        <v>23</v>
      </c>
    </row>
    <row r="17" spans="2:8" s="1" customFormat="1" x14ac:dyDescent="0.25">
      <c r="B17" s="20">
        <v>44249</v>
      </c>
      <c r="C17" s="49">
        <v>0.70695601851851853</v>
      </c>
      <c r="D17" s="20" t="s">
        <v>20</v>
      </c>
      <c r="E17" s="58">
        <v>90</v>
      </c>
      <c r="F17" s="60">
        <v>6.27</v>
      </c>
      <c r="G17" s="20" t="s">
        <v>22</v>
      </c>
      <c r="H17" s="20" t="s">
        <v>23</v>
      </c>
    </row>
    <row r="18" spans="2:8" s="1" customFormat="1" x14ac:dyDescent="0.25">
      <c r="B18" s="20">
        <v>44249</v>
      </c>
      <c r="C18" s="49">
        <v>0.70695601851851853</v>
      </c>
      <c r="D18" s="20" t="s">
        <v>20</v>
      </c>
      <c r="E18" s="58">
        <v>56</v>
      </c>
      <c r="F18" s="60">
        <v>6.27</v>
      </c>
      <c r="G18" s="20" t="s">
        <v>22</v>
      </c>
      <c r="H18" s="20" t="s">
        <v>23</v>
      </c>
    </row>
    <row r="19" spans="2:8" s="1" customFormat="1" x14ac:dyDescent="0.25">
      <c r="B19" s="20">
        <v>44249</v>
      </c>
      <c r="C19" s="49">
        <v>0.7073842592592593</v>
      </c>
      <c r="D19" s="20" t="s">
        <v>20</v>
      </c>
      <c r="E19" s="58">
        <v>953</v>
      </c>
      <c r="F19" s="60">
        <v>6.27</v>
      </c>
      <c r="G19" s="20" t="s">
        <v>22</v>
      </c>
      <c r="H19" s="20" t="s">
        <v>23</v>
      </c>
    </row>
    <row r="20" spans="2:8" s="1" customFormat="1" x14ac:dyDescent="0.25">
      <c r="B20" s="20">
        <v>44249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x14ac:dyDescent="0.25">
      <c r="B21" s="20">
        <v>44249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x14ac:dyDescent="0.25">
      <c r="B22" s="20">
        <v>44249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x14ac:dyDescent="0.25">
      <c r="B23" s="20">
        <v>44249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x14ac:dyDescent="0.25">
      <c r="B24" s="20">
        <v>44249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x14ac:dyDescent="0.25">
      <c r="B25" s="20">
        <v>44249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x14ac:dyDescent="0.25">
      <c r="B26" s="20">
        <v>44249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x14ac:dyDescent="0.25">
      <c r="B27" s="20">
        <v>44249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x14ac:dyDescent="0.25">
      <c r="B28" s="20">
        <v>44249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x14ac:dyDescent="0.25">
      <c r="B29" s="20">
        <v>44249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x14ac:dyDescent="0.25">
      <c r="B30" s="20">
        <v>44249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25">
      <c r="B31" s="20">
        <v>44249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25">
      <c r="B32" s="20">
        <v>44249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25">
      <c r="B33" s="20">
        <v>44249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25">
      <c r="B34" s="20">
        <v>44249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25">
      <c r="B35" s="20">
        <v>44249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25">
      <c r="B36" s="20">
        <v>44249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25">
      <c r="B37" s="20">
        <v>44249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25">
      <c r="B38" s="20">
        <v>44249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25">
      <c r="B39" s="20">
        <v>44249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25">
      <c r="B40" s="20">
        <v>44249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25">
      <c r="B41" s="20">
        <v>44249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25">
      <c r="B42" s="20">
        <v>44249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25">
      <c r="B43" s="20">
        <v>44249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25">
      <c r="B44" s="20">
        <v>44249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25">
      <c r="B45" s="20">
        <v>44249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25">
      <c r="B46" s="20">
        <v>44249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25">
      <c r="B47" s="20">
        <v>44249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 x14ac:dyDescent="0.3">
      <c r="B48" s="20">
        <v>44249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 x14ac:dyDescent="0.3">
      <c r="A49" s="24" t="s">
        <v>34</v>
      </c>
      <c r="B49" s="53"/>
      <c r="C49" s="54"/>
      <c r="D49" s="54" t="s">
        <v>24</v>
      </c>
      <c r="E49" s="55">
        <f>SUM(E2:E48)</f>
        <v>14912</v>
      </c>
      <c r="F49" s="56">
        <v>6.2587000000000002</v>
      </c>
      <c r="G49" s="57" t="s">
        <v>18</v>
      </c>
      <c r="H49" s="57" t="s">
        <v>19</v>
      </c>
    </row>
    <row r="73" spans="11:11" x14ac:dyDescent="0.25">
      <c r="K73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J21" sqref="J21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44250</v>
      </c>
      <c r="C2" s="49">
        <v>0.42337962962962966</v>
      </c>
      <c r="D2" s="20" t="s">
        <v>20</v>
      </c>
      <c r="E2" s="22">
        <v>3000</v>
      </c>
      <c r="F2" s="22">
        <v>6.29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44250</v>
      </c>
      <c r="C3" s="49">
        <v>0.46601851851851855</v>
      </c>
      <c r="D3" s="20" t="s">
        <v>20</v>
      </c>
      <c r="E3" s="22">
        <v>1059</v>
      </c>
      <c r="F3" s="22">
        <v>6.21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44250</v>
      </c>
      <c r="C4" s="49">
        <v>0.46697916666666667</v>
      </c>
      <c r="D4" s="20" t="s">
        <v>20</v>
      </c>
      <c r="E4" s="22">
        <v>941</v>
      </c>
      <c r="F4" s="22">
        <v>6.21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44250</v>
      </c>
      <c r="C5" s="49">
        <v>0.51280092592592597</v>
      </c>
      <c r="D5" s="20" t="s">
        <v>20</v>
      </c>
      <c r="E5" s="22">
        <v>1821</v>
      </c>
      <c r="F5" s="22">
        <v>6.19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44250</v>
      </c>
      <c r="C6" s="49">
        <v>0.67923611111111104</v>
      </c>
      <c r="D6" s="20" t="s">
        <v>20</v>
      </c>
      <c r="E6" s="22">
        <v>116</v>
      </c>
      <c r="F6" s="22">
        <v>6.25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44250</v>
      </c>
      <c r="C7" s="49">
        <v>0.69791666666666663</v>
      </c>
      <c r="D7" s="20" t="s">
        <v>20</v>
      </c>
      <c r="E7" s="22">
        <v>268</v>
      </c>
      <c r="F7" s="22">
        <v>6.3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44250</v>
      </c>
      <c r="C8" s="49">
        <v>0.69791666666666663</v>
      </c>
      <c r="D8" s="20" t="s">
        <v>20</v>
      </c>
      <c r="E8" s="22">
        <v>236</v>
      </c>
      <c r="F8" s="22">
        <v>6.3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44250</v>
      </c>
      <c r="C9" s="49">
        <v>0.69822916666666668</v>
      </c>
      <c r="D9" s="20" t="s">
        <v>20</v>
      </c>
      <c r="E9" s="22">
        <v>2496</v>
      </c>
      <c r="F9" s="22">
        <v>6.3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44250</v>
      </c>
      <c r="C10" s="49">
        <v>0.70293981481481482</v>
      </c>
      <c r="D10" s="20" t="s">
        <v>20</v>
      </c>
      <c r="E10" s="22">
        <v>326</v>
      </c>
      <c r="F10" s="51">
        <v>6.3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44250</v>
      </c>
      <c r="C11" s="49">
        <v>0.70479166666666659</v>
      </c>
      <c r="D11" s="20" t="s">
        <v>20</v>
      </c>
      <c r="E11" s="22">
        <v>738</v>
      </c>
      <c r="F11" s="51">
        <v>6.3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44250</v>
      </c>
      <c r="C12" s="49">
        <v>0.71062499999999995</v>
      </c>
      <c r="D12" s="20" t="s">
        <v>20</v>
      </c>
      <c r="E12" s="22">
        <v>295</v>
      </c>
      <c r="F12" s="51">
        <v>6.31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44250</v>
      </c>
      <c r="C13" s="49">
        <v>0.71065972222222218</v>
      </c>
      <c r="D13" s="20" t="s">
        <v>20</v>
      </c>
      <c r="E13" s="22">
        <v>3768</v>
      </c>
      <c r="F13" s="51">
        <v>6.31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44250</v>
      </c>
      <c r="C14" s="61"/>
      <c r="D14" s="20" t="s">
        <v>20</v>
      </c>
      <c r="E14" s="62"/>
      <c r="F14" s="63"/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44250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30" x14ac:dyDescent="0.25">
      <c r="B16" s="20">
        <v>44250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1:8" x14ac:dyDescent="0.25">
      <c r="B17" s="20">
        <v>44250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1:8" x14ac:dyDescent="0.25">
      <c r="B18" s="20">
        <v>44250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1:8" x14ac:dyDescent="0.25">
      <c r="B19" s="20">
        <v>44250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1:8" x14ac:dyDescent="0.25">
      <c r="B20" s="20">
        <v>44250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1:8" x14ac:dyDescent="0.25">
      <c r="B21" s="20">
        <v>44250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1:8" x14ac:dyDescent="0.25">
      <c r="B22" s="20">
        <v>44250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1:8" ht="15.75" thickBot="1" x14ac:dyDescent="0.3">
      <c r="B23" s="20">
        <v>44250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 x14ac:dyDescent="0.3">
      <c r="A24" s="24" t="s">
        <v>34</v>
      </c>
      <c r="B24" s="25"/>
      <c r="C24" s="26"/>
      <c r="D24" s="27" t="s">
        <v>24</v>
      </c>
      <c r="E24" s="28">
        <f>SUM(E2:E23)</f>
        <v>15064</v>
      </c>
      <c r="F24" s="29">
        <v>6.2750000000000004</v>
      </c>
      <c r="G24" s="30" t="s">
        <v>18</v>
      </c>
      <c r="H24" s="30" t="s">
        <v>19</v>
      </c>
    </row>
    <row r="25" spans="1:8" x14ac:dyDescent="0.25">
      <c r="D25" s="11"/>
    </row>
    <row r="26" spans="1:8" x14ac:dyDescent="0.25">
      <c r="D26" s="11"/>
    </row>
    <row r="27" spans="1:8" x14ac:dyDescent="0.25">
      <c r="D27" s="11"/>
    </row>
    <row r="28" spans="1:8" x14ac:dyDescent="0.25">
      <c r="D28" s="11"/>
    </row>
    <row r="29" spans="1:8" x14ac:dyDescent="0.25">
      <c r="D29" s="11"/>
    </row>
    <row r="31" spans="1:8" x14ac:dyDescent="0.25">
      <c r="D31" s="11"/>
    </row>
    <row r="32" spans="1:8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2"/>
  <sheetViews>
    <sheetView workbookViewId="0">
      <selection activeCell="K26" sqref="K26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44251</v>
      </c>
      <c r="C2" s="21">
        <v>0.43159722222222219</v>
      </c>
      <c r="D2" s="20" t="s">
        <v>20</v>
      </c>
      <c r="E2" s="52">
        <v>305</v>
      </c>
      <c r="F2" s="64">
        <v>6.3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44251</v>
      </c>
      <c r="C3" s="21">
        <v>0.43186342592592591</v>
      </c>
      <c r="D3" s="20" t="s">
        <v>20</v>
      </c>
      <c r="E3" s="52">
        <v>2195</v>
      </c>
      <c r="F3" s="64">
        <v>6.3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44251</v>
      </c>
      <c r="C4" s="21">
        <v>0.53425925925925932</v>
      </c>
      <c r="D4" s="20" t="s">
        <v>20</v>
      </c>
      <c r="E4" s="52">
        <v>2692</v>
      </c>
      <c r="F4" s="64">
        <v>6.3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44251</v>
      </c>
      <c r="C5" s="21">
        <v>0.53425925925925932</v>
      </c>
      <c r="D5" s="20" t="s">
        <v>20</v>
      </c>
      <c r="E5" s="52">
        <v>808</v>
      </c>
      <c r="F5" s="64">
        <v>6.3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44251</v>
      </c>
      <c r="C6" s="21">
        <v>0.61423611111111109</v>
      </c>
      <c r="D6" s="20" t="s">
        <v>20</v>
      </c>
      <c r="E6" s="52">
        <v>688</v>
      </c>
      <c r="F6" s="64">
        <v>6.33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44251</v>
      </c>
      <c r="C7" s="21">
        <v>0.61423611111111109</v>
      </c>
      <c r="D7" s="20" t="s">
        <v>20</v>
      </c>
      <c r="E7" s="52">
        <v>263</v>
      </c>
      <c r="F7" s="64">
        <v>6.33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44251</v>
      </c>
      <c r="C8" s="21">
        <v>0.61423611111111109</v>
      </c>
      <c r="D8" s="20" t="s">
        <v>20</v>
      </c>
      <c r="E8" s="52">
        <v>214</v>
      </c>
      <c r="F8" s="64">
        <v>6.33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44251</v>
      </c>
      <c r="C9" s="21">
        <v>0.61423611111111109</v>
      </c>
      <c r="D9" s="20" t="s">
        <v>20</v>
      </c>
      <c r="E9" s="52">
        <v>3</v>
      </c>
      <c r="F9" s="64">
        <v>6.33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44251</v>
      </c>
      <c r="C10" s="21">
        <v>0.61423611111111109</v>
      </c>
      <c r="D10" s="20" t="s">
        <v>20</v>
      </c>
      <c r="E10" s="52">
        <v>5</v>
      </c>
      <c r="F10" s="64">
        <v>6.33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44251</v>
      </c>
      <c r="C11" s="21">
        <v>0.61423611111111109</v>
      </c>
      <c r="D11" s="20" t="s">
        <v>20</v>
      </c>
      <c r="E11" s="52">
        <v>934</v>
      </c>
      <c r="F11" s="64">
        <v>6.33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44251</v>
      </c>
      <c r="C12" s="21">
        <v>0.61436342592592597</v>
      </c>
      <c r="D12" s="20" t="s">
        <v>20</v>
      </c>
      <c r="E12" s="52">
        <v>893</v>
      </c>
      <c r="F12" s="64">
        <v>6.33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44251</v>
      </c>
      <c r="C13" s="21">
        <v>0.62386574074074075</v>
      </c>
      <c r="D13" s="20" t="s">
        <v>20</v>
      </c>
      <c r="E13" s="52">
        <v>3500</v>
      </c>
      <c r="F13" s="64">
        <v>6.31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44251</v>
      </c>
      <c r="C14" s="21">
        <v>0.70261574074074085</v>
      </c>
      <c r="D14" s="20" t="s">
        <v>20</v>
      </c>
      <c r="E14" s="52">
        <v>642</v>
      </c>
      <c r="F14" s="64">
        <v>6.23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44251</v>
      </c>
      <c r="C15" s="21">
        <v>0.70261574074074085</v>
      </c>
      <c r="D15" s="20" t="s">
        <v>20</v>
      </c>
      <c r="E15" s="52">
        <v>3</v>
      </c>
      <c r="F15" s="64">
        <v>6.23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44251</v>
      </c>
      <c r="C16" s="21">
        <v>0.70261574074074085</v>
      </c>
      <c r="D16" s="20" t="s">
        <v>20</v>
      </c>
      <c r="E16" s="52">
        <v>5</v>
      </c>
      <c r="F16" s="64">
        <v>6.23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44251</v>
      </c>
      <c r="C17" s="21">
        <v>0.70261574074074085</v>
      </c>
      <c r="D17" s="20" t="s">
        <v>20</v>
      </c>
      <c r="E17" s="52">
        <v>2</v>
      </c>
      <c r="F17" s="64">
        <v>6.23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44251</v>
      </c>
      <c r="C18" s="21">
        <v>0.70261574074074085</v>
      </c>
      <c r="D18" s="20" t="s">
        <v>20</v>
      </c>
      <c r="E18" s="52">
        <v>2</v>
      </c>
      <c r="F18" s="64">
        <v>6.23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44251</v>
      </c>
      <c r="C19" s="21">
        <v>0.70261574074074085</v>
      </c>
      <c r="D19" s="20" t="s">
        <v>20</v>
      </c>
      <c r="E19" s="52">
        <v>19</v>
      </c>
      <c r="F19" s="64">
        <v>6.23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44251</v>
      </c>
      <c r="C20" s="21">
        <v>0.70635416666666673</v>
      </c>
      <c r="D20" s="20" t="s">
        <v>20</v>
      </c>
      <c r="E20" s="52">
        <v>116</v>
      </c>
      <c r="F20" s="64">
        <v>6.24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44251</v>
      </c>
      <c r="C21" s="21">
        <v>0.70787037037037026</v>
      </c>
      <c r="D21" s="20" t="s">
        <v>20</v>
      </c>
      <c r="E21" s="52">
        <v>414</v>
      </c>
      <c r="F21" s="64">
        <v>6.24</v>
      </c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44251</v>
      </c>
      <c r="C22" s="21">
        <v>0.71640046296296289</v>
      </c>
      <c r="D22" s="20" t="s">
        <v>20</v>
      </c>
      <c r="E22" s="52">
        <v>1386</v>
      </c>
      <c r="F22" s="64">
        <v>6.29</v>
      </c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44251</v>
      </c>
      <c r="C23" s="21">
        <v>0.71640046296296289</v>
      </c>
      <c r="D23" s="20" t="s">
        <v>20</v>
      </c>
      <c r="E23" s="52">
        <v>127</v>
      </c>
      <c r="F23" s="64">
        <v>6.29</v>
      </c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44251</v>
      </c>
      <c r="C24" s="21">
        <v>0.71640046296296289</v>
      </c>
      <c r="D24" s="20" t="s">
        <v>20</v>
      </c>
      <c r="E24" s="52">
        <v>90</v>
      </c>
      <c r="F24" s="64">
        <v>6.29</v>
      </c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44251</v>
      </c>
      <c r="C25" s="21">
        <v>0.71640046296296289</v>
      </c>
      <c r="D25" s="20" t="s">
        <v>20</v>
      </c>
      <c r="E25" s="52">
        <v>198</v>
      </c>
      <c r="F25" s="64">
        <v>6.29</v>
      </c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44251</v>
      </c>
      <c r="C26" s="21">
        <v>0.71640046296296289</v>
      </c>
      <c r="D26" s="20" t="s">
        <v>20</v>
      </c>
      <c r="E26" s="52">
        <v>27</v>
      </c>
      <c r="F26" s="64">
        <v>6.29</v>
      </c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44251</v>
      </c>
      <c r="C27" s="21">
        <v>0.71640046296296289</v>
      </c>
      <c r="D27" s="20" t="s">
        <v>20</v>
      </c>
      <c r="E27" s="52">
        <v>71</v>
      </c>
      <c r="F27" s="64">
        <v>6.29</v>
      </c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44251</v>
      </c>
      <c r="C28" s="21">
        <v>0.71640046296296289</v>
      </c>
      <c r="D28" s="20" t="s">
        <v>20</v>
      </c>
      <c r="E28" s="52">
        <v>345</v>
      </c>
      <c r="F28" s="64">
        <v>6.29</v>
      </c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44251</v>
      </c>
      <c r="C29" s="49"/>
      <c r="D29" s="20" t="s">
        <v>20</v>
      </c>
      <c r="E29" s="22"/>
      <c r="F29" s="22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44251</v>
      </c>
      <c r="C30" s="49"/>
      <c r="D30" s="20" t="s">
        <v>20</v>
      </c>
      <c r="E30" s="22"/>
      <c r="F30" s="22"/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44251</v>
      </c>
      <c r="C31" s="31"/>
      <c r="D31" s="20" t="s">
        <v>20</v>
      </c>
      <c r="E31" s="32"/>
      <c r="F31" s="50"/>
      <c r="G31" s="20" t="s">
        <v>22</v>
      </c>
      <c r="H31" s="20" t="s">
        <v>23</v>
      </c>
    </row>
    <row r="32" spans="2:30" x14ac:dyDescent="0.25">
      <c r="B32" s="20">
        <v>44251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1:8" x14ac:dyDescent="0.25">
      <c r="B33" s="20">
        <v>44251</v>
      </c>
      <c r="C33" s="31"/>
      <c r="D33" s="20" t="s">
        <v>20</v>
      </c>
      <c r="E33" s="32"/>
      <c r="F33" s="33"/>
      <c r="G33" s="20" t="s">
        <v>22</v>
      </c>
      <c r="H33" s="20" t="s">
        <v>23</v>
      </c>
    </row>
    <row r="34" spans="1:8" x14ac:dyDescent="0.25">
      <c r="B34" s="20">
        <v>44251</v>
      </c>
      <c r="C34" s="31"/>
      <c r="D34" s="20" t="s">
        <v>20</v>
      </c>
      <c r="E34" s="32"/>
      <c r="F34" s="34"/>
      <c r="G34" s="20" t="s">
        <v>22</v>
      </c>
      <c r="H34" s="20" t="s">
        <v>23</v>
      </c>
    </row>
    <row r="35" spans="1:8" x14ac:dyDescent="0.25">
      <c r="B35" s="20">
        <v>44251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1:8" x14ac:dyDescent="0.25">
      <c r="B36" s="20">
        <v>44251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1:8" x14ac:dyDescent="0.25">
      <c r="B37" s="20">
        <v>44251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1:8" x14ac:dyDescent="0.25">
      <c r="B38" s="20">
        <v>44251</v>
      </c>
      <c r="C38" s="31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 x14ac:dyDescent="0.3">
      <c r="B39" s="20">
        <v>44251</v>
      </c>
      <c r="C39" s="35"/>
      <c r="D39" s="20" t="s">
        <v>20</v>
      </c>
      <c r="E39" s="32"/>
      <c r="F39" s="33"/>
      <c r="G39" s="20" t="s">
        <v>22</v>
      </c>
      <c r="H39" s="20" t="s">
        <v>23</v>
      </c>
    </row>
    <row r="40" spans="1:8" ht="15.75" thickBot="1" x14ac:dyDescent="0.3">
      <c r="A40" s="24" t="s">
        <v>34</v>
      </c>
      <c r="B40" s="25"/>
      <c r="C40" s="26"/>
      <c r="D40" s="27" t="s">
        <v>24</v>
      </c>
      <c r="E40" s="28">
        <f>SUM(E2:E39)</f>
        <v>15947</v>
      </c>
      <c r="F40" s="29">
        <v>6.3014999999999999</v>
      </c>
      <c r="G40" s="30" t="s">
        <v>18</v>
      </c>
      <c r="H40" s="30" t="s">
        <v>19</v>
      </c>
    </row>
    <row r="41" spans="1:8" x14ac:dyDescent="0.25">
      <c r="D41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>
      <selection activeCell="E29" sqref="E29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44252</v>
      </c>
      <c r="C2" s="49">
        <v>0.5431597222222222</v>
      </c>
      <c r="D2" s="20" t="s">
        <v>20</v>
      </c>
      <c r="E2" s="58">
        <v>488</v>
      </c>
      <c r="F2" s="51">
        <v>6.4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44252</v>
      </c>
      <c r="C3" s="49">
        <v>0.54872685185185188</v>
      </c>
      <c r="D3" s="20" t="s">
        <v>20</v>
      </c>
      <c r="E3" s="58">
        <v>514</v>
      </c>
      <c r="F3" s="51">
        <v>6.4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44252</v>
      </c>
      <c r="C4" s="49">
        <v>0.55803240740740734</v>
      </c>
      <c r="D4" s="20" t="s">
        <v>20</v>
      </c>
      <c r="E4" s="58">
        <v>3500</v>
      </c>
      <c r="F4" s="51">
        <v>6.44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44252</v>
      </c>
      <c r="C5" s="49">
        <v>0.57662037037037039</v>
      </c>
      <c r="D5" s="20" t="s">
        <v>20</v>
      </c>
      <c r="E5" s="58">
        <v>887</v>
      </c>
      <c r="F5" s="51">
        <v>6.45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44252</v>
      </c>
      <c r="C6" s="49">
        <v>0.57696759259259256</v>
      </c>
      <c r="D6" s="20" t="s">
        <v>20</v>
      </c>
      <c r="E6" s="58">
        <v>173</v>
      </c>
      <c r="F6" s="51">
        <v>6.45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44252</v>
      </c>
      <c r="C7" s="49">
        <v>0.57701388888888883</v>
      </c>
      <c r="D7" s="20" t="s">
        <v>20</v>
      </c>
      <c r="E7" s="58">
        <v>940</v>
      </c>
      <c r="F7" s="51">
        <v>6.45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44252</v>
      </c>
      <c r="C8" s="49">
        <v>0.62290509259259264</v>
      </c>
      <c r="D8" s="20" t="s">
        <v>20</v>
      </c>
      <c r="E8" s="58">
        <v>2000</v>
      </c>
      <c r="F8" s="51">
        <v>6.44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44252</v>
      </c>
      <c r="C9" s="49">
        <v>0.66634259259259265</v>
      </c>
      <c r="D9" s="20" t="s">
        <v>20</v>
      </c>
      <c r="E9" s="58">
        <v>2000</v>
      </c>
      <c r="F9" s="51">
        <v>6.44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44252</v>
      </c>
      <c r="C10" s="49">
        <v>0.68121527777777768</v>
      </c>
      <c r="D10" s="20" t="s">
        <v>20</v>
      </c>
      <c r="E10" s="58">
        <v>2498</v>
      </c>
      <c r="F10" s="51">
        <v>6.46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44252</v>
      </c>
      <c r="C11" s="49">
        <v>0.70612268518518517</v>
      </c>
      <c r="D11" s="20" t="s">
        <v>20</v>
      </c>
      <c r="E11" s="58">
        <v>361</v>
      </c>
      <c r="F11" s="51">
        <v>6.47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44252</v>
      </c>
      <c r="C12" s="49">
        <v>0.70629629629629631</v>
      </c>
      <c r="D12" s="20" t="s">
        <v>20</v>
      </c>
      <c r="E12" s="58">
        <v>2934</v>
      </c>
      <c r="F12" s="51">
        <v>6.47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44252</v>
      </c>
      <c r="C13" s="49"/>
      <c r="D13" s="20" t="s">
        <v>20</v>
      </c>
      <c r="E13" s="58"/>
      <c r="F13" s="51"/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44252</v>
      </c>
      <c r="C14" s="49"/>
      <c r="D14" s="20" t="s">
        <v>20</v>
      </c>
      <c r="E14" s="58"/>
      <c r="F14" s="51"/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44252</v>
      </c>
      <c r="C15" s="49"/>
      <c r="D15" s="20" t="s">
        <v>20</v>
      </c>
      <c r="E15" s="58"/>
      <c r="F15" s="51"/>
      <c r="G15" s="20" t="s">
        <v>22</v>
      </c>
      <c r="H15" s="20" t="s">
        <v>23</v>
      </c>
    </row>
    <row r="16" spans="2:30" x14ac:dyDescent="0.25">
      <c r="B16" s="20">
        <v>44252</v>
      </c>
      <c r="C16" s="49"/>
      <c r="D16" s="20" t="s">
        <v>20</v>
      </c>
      <c r="E16" s="58"/>
      <c r="F16" s="51"/>
      <c r="G16" s="20" t="s">
        <v>22</v>
      </c>
      <c r="H16" s="20" t="s">
        <v>23</v>
      </c>
    </row>
    <row r="17" spans="1:8" x14ac:dyDescent="0.25">
      <c r="B17" s="20">
        <v>44252</v>
      </c>
      <c r="C17" s="49"/>
      <c r="D17" s="20" t="s">
        <v>20</v>
      </c>
      <c r="E17" s="58"/>
      <c r="F17" s="51"/>
      <c r="G17" s="20" t="s">
        <v>22</v>
      </c>
      <c r="H17" s="20" t="s">
        <v>23</v>
      </c>
    </row>
    <row r="18" spans="1:8" x14ac:dyDescent="0.25">
      <c r="B18" s="20">
        <v>44252</v>
      </c>
      <c r="C18" s="49"/>
      <c r="D18" s="20" t="s">
        <v>20</v>
      </c>
      <c r="E18" s="58"/>
      <c r="F18" s="51"/>
      <c r="G18" s="20" t="s">
        <v>22</v>
      </c>
      <c r="H18" s="20" t="s">
        <v>23</v>
      </c>
    </row>
    <row r="19" spans="1:8" x14ac:dyDescent="0.25">
      <c r="B19" s="20">
        <v>44252</v>
      </c>
      <c r="C19" s="49"/>
      <c r="D19" s="20" t="s">
        <v>20</v>
      </c>
      <c r="E19" s="58"/>
      <c r="F19" s="51"/>
      <c r="G19" s="20" t="s">
        <v>22</v>
      </c>
      <c r="H19" s="20" t="s">
        <v>23</v>
      </c>
    </row>
    <row r="20" spans="1:8" x14ac:dyDescent="0.25">
      <c r="B20" s="20">
        <v>44252</v>
      </c>
      <c r="C20" s="31"/>
      <c r="D20" s="20" t="s">
        <v>20</v>
      </c>
      <c r="E20" s="32"/>
      <c r="F20" s="50"/>
      <c r="G20" s="20" t="s">
        <v>22</v>
      </c>
      <c r="H20" s="20" t="s">
        <v>23</v>
      </c>
    </row>
    <row r="21" spans="1:8" x14ac:dyDescent="0.25">
      <c r="B21" s="20">
        <v>44252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1:8" x14ac:dyDescent="0.25">
      <c r="B22" s="20">
        <v>44252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1:8" ht="15.75" thickBot="1" x14ac:dyDescent="0.3">
      <c r="B23" s="20">
        <v>44252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 x14ac:dyDescent="0.3">
      <c r="A24" s="24" t="s">
        <v>34</v>
      </c>
      <c r="B24" s="25"/>
      <c r="C24" s="26"/>
      <c r="D24" s="27" t="s">
        <v>24</v>
      </c>
      <c r="E24" s="28">
        <f>SUM(E2:E23)</f>
        <v>16295</v>
      </c>
      <c r="F24" s="29">
        <v>6.4478999999999997</v>
      </c>
      <c r="G24" s="30" t="s">
        <v>18</v>
      </c>
      <c r="H24" s="30" t="s">
        <v>19</v>
      </c>
    </row>
    <row r="25" spans="1:8" x14ac:dyDescent="0.25">
      <c r="D25" s="11"/>
    </row>
    <row r="26" spans="1:8" x14ac:dyDescent="0.25">
      <c r="D26" s="11"/>
    </row>
    <row r="27" spans="1:8" x14ac:dyDescent="0.25">
      <c r="D27" s="11"/>
    </row>
    <row r="28" spans="1:8" x14ac:dyDescent="0.25">
      <c r="D28" s="11"/>
    </row>
    <row r="29" spans="1:8" x14ac:dyDescent="0.25">
      <c r="D29" s="11"/>
    </row>
    <row r="31" spans="1:8" x14ac:dyDescent="0.25">
      <c r="D31" s="11"/>
    </row>
    <row r="32" spans="1:8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F26" sqref="F26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44253</v>
      </c>
      <c r="C2" s="21">
        <v>0.45648148148148149</v>
      </c>
      <c r="D2" s="20" t="s">
        <v>20</v>
      </c>
      <c r="E2" s="52">
        <v>4600</v>
      </c>
      <c r="F2" s="23">
        <v>6.41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44253</v>
      </c>
      <c r="C3" s="21">
        <v>0.45678240740740739</v>
      </c>
      <c r="D3" s="20" t="s">
        <v>20</v>
      </c>
      <c r="E3" s="52">
        <v>200</v>
      </c>
      <c r="F3" s="23">
        <v>6.41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44253</v>
      </c>
      <c r="C4" s="21">
        <v>0.45680555555555552</v>
      </c>
      <c r="D4" s="20" t="s">
        <v>20</v>
      </c>
      <c r="E4" s="52">
        <v>200</v>
      </c>
      <c r="F4" s="23">
        <v>6.41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44253</v>
      </c>
      <c r="C5" s="21">
        <v>0.52460648148148148</v>
      </c>
      <c r="D5" s="20" t="s">
        <v>20</v>
      </c>
      <c r="E5" s="52">
        <v>4000</v>
      </c>
      <c r="F5" s="23">
        <v>6.42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44253</v>
      </c>
      <c r="C6" s="21">
        <v>0.60414351851851855</v>
      </c>
      <c r="D6" s="20" t="s">
        <v>20</v>
      </c>
      <c r="E6" s="52">
        <v>505</v>
      </c>
      <c r="F6" s="23">
        <v>6.4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44253</v>
      </c>
      <c r="C7" s="21">
        <v>0.60621527777777773</v>
      </c>
      <c r="D7" s="20" t="s">
        <v>20</v>
      </c>
      <c r="E7" s="52">
        <v>3495</v>
      </c>
      <c r="F7" s="23">
        <v>6.4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44253</v>
      </c>
      <c r="C8" s="21">
        <v>0.6736805555555555</v>
      </c>
      <c r="D8" s="20" t="s">
        <v>20</v>
      </c>
      <c r="E8" s="52">
        <v>454</v>
      </c>
      <c r="F8" s="23">
        <v>6.39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44253</v>
      </c>
      <c r="C9" s="21">
        <v>0.6736805555555555</v>
      </c>
      <c r="D9" s="20" t="s">
        <v>20</v>
      </c>
      <c r="E9" s="52">
        <v>346</v>
      </c>
      <c r="F9" s="23">
        <v>6.39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44253</v>
      </c>
      <c r="C10" s="21">
        <v>0.6736805555555555</v>
      </c>
      <c r="D10" s="20" t="s">
        <v>20</v>
      </c>
      <c r="E10" s="52">
        <v>62</v>
      </c>
      <c r="F10" s="23">
        <v>6.39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44253</v>
      </c>
      <c r="C11" s="21">
        <v>0.6736805555555555</v>
      </c>
      <c r="D11" s="20" t="s">
        <v>20</v>
      </c>
      <c r="E11" s="52">
        <v>2138</v>
      </c>
      <c r="F11" s="23">
        <v>6.39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44253</v>
      </c>
      <c r="C12" s="21">
        <v>0.70021990740740747</v>
      </c>
      <c r="D12" s="20" t="s">
        <v>20</v>
      </c>
      <c r="E12" s="52">
        <v>1063</v>
      </c>
      <c r="F12" s="23">
        <v>6.41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44253</v>
      </c>
      <c r="C13" s="21">
        <v>0.70021990740740747</v>
      </c>
      <c r="D13" s="20" t="s">
        <v>20</v>
      </c>
      <c r="E13" s="52">
        <v>89</v>
      </c>
      <c r="F13" s="23">
        <v>6.41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44253</v>
      </c>
      <c r="C14" s="21">
        <v>0.70021990740740747</v>
      </c>
      <c r="D14" s="20" t="s">
        <v>20</v>
      </c>
      <c r="E14" s="52">
        <v>25</v>
      </c>
      <c r="F14" s="23">
        <v>6.41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44253</v>
      </c>
      <c r="C15" s="21">
        <v>0.70021990740740747</v>
      </c>
      <c r="D15" s="20" t="s">
        <v>20</v>
      </c>
      <c r="E15" s="52">
        <v>63</v>
      </c>
      <c r="F15" s="23">
        <v>6.41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44253</v>
      </c>
      <c r="C16" s="21">
        <v>0.70021990740740747</v>
      </c>
      <c r="D16" s="20" t="s">
        <v>20</v>
      </c>
      <c r="E16" s="52">
        <v>147</v>
      </c>
      <c r="F16" s="23">
        <v>6.41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44253</v>
      </c>
      <c r="C17" s="21">
        <v>0.70021990740740747</v>
      </c>
      <c r="D17" s="20" t="s">
        <v>20</v>
      </c>
      <c r="E17" s="52">
        <v>18</v>
      </c>
      <c r="F17" s="23">
        <v>6.41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44253</v>
      </c>
      <c r="C18" s="21">
        <v>0.70021990740740747</v>
      </c>
      <c r="D18" s="20" t="s">
        <v>20</v>
      </c>
      <c r="E18" s="52">
        <v>652</v>
      </c>
      <c r="F18" s="23">
        <v>6.41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44253</v>
      </c>
      <c r="C19" s="21">
        <v>0.70350694444444439</v>
      </c>
      <c r="D19" s="20" t="s">
        <v>20</v>
      </c>
      <c r="E19" s="52">
        <v>75</v>
      </c>
      <c r="F19" s="23">
        <v>6.41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44253</v>
      </c>
      <c r="C20" s="21">
        <v>0.70350694444444439</v>
      </c>
      <c r="D20" s="20" t="s">
        <v>20</v>
      </c>
      <c r="E20" s="52">
        <v>84</v>
      </c>
      <c r="F20" s="23">
        <v>6.41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44253</v>
      </c>
      <c r="C21" s="21">
        <v>0.70350694444444439</v>
      </c>
      <c r="D21" s="20" t="s">
        <v>20</v>
      </c>
      <c r="E21" s="52">
        <v>448</v>
      </c>
      <c r="F21" s="23">
        <v>6.41</v>
      </c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44253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44253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44253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44253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44253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44253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44253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44253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44253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44253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30" x14ac:dyDescent="0.25">
      <c r="B32" s="20">
        <v>44253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1:8" x14ac:dyDescent="0.25">
      <c r="B33" s="20">
        <v>44253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1:8" ht="15.75" thickBot="1" x14ac:dyDescent="0.3">
      <c r="B34" s="20">
        <v>44253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 x14ac:dyDescent="0.3">
      <c r="A35" s="24" t="s">
        <v>34</v>
      </c>
      <c r="B35" s="25"/>
      <c r="C35" s="26"/>
      <c r="D35" s="27" t="s">
        <v>24</v>
      </c>
      <c r="E35" s="28">
        <f>SUM(E2:E34)</f>
        <v>18664</v>
      </c>
      <c r="F35" s="29">
        <v>6.4067999999999996</v>
      </c>
      <c r="G35" s="30" t="s">
        <v>18</v>
      </c>
      <c r="H35" s="30" t="s">
        <v>19</v>
      </c>
    </row>
    <row r="36" spans="1:8" x14ac:dyDescent="0.25">
      <c r="D36" s="11"/>
    </row>
    <row r="37" spans="1:8" x14ac:dyDescent="0.25">
      <c r="D37" s="11"/>
    </row>
    <row r="38" spans="1:8" x14ac:dyDescent="0.25">
      <c r="D38" s="11"/>
    </row>
    <row r="39" spans="1:8" x14ac:dyDescent="0.25">
      <c r="D39" s="11"/>
    </row>
    <row r="40" spans="1:8" x14ac:dyDescent="0.25">
      <c r="D40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22.02.2021</vt:lpstr>
      <vt:lpstr>23.02.2021</vt:lpstr>
      <vt:lpstr>24.02.2021</vt:lpstr>
      <vt:lpstr>25.02.2021</vt:lpstr>
      <vt:lpstr>26.02.2021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martinja</cp:lastModifiedBy>
  <dcterms:created xsi:type="dcterms:W3CDTF">2018-01-24T12:41:00Z</dcterms:created>
  <dcterms:modified xsi:type="dcterms:W3CDTF">2021-02-26T16:01:41Z</dcterms:modified>
</cp:coreProperties>
</file>