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ommunikation\InvestorRelations\Projekte\2018\Beteiligungsprogramm\Aktienrückkauf\Homepage\"/>
    </mc:Choice>
  </mc:AlternateContent>
  <bookViews>
    <workbookView xWindow="0" yWindow="4425" windowWidth="23715" windowHeight="12525" tabRatio="950"/>
  </bookViews>
  <sheets>
    <sheet name="Wochensummen" sheetId="4" r:id="rId1"/>
    <sheet name="Täglich pro Woche" sheetId="5" r:id="rId2"/>
    <sheet name="Einzelnachweis 04.01.2019" sheetId="17" r:id="rId3"/>
    <sheet name="Einzelnachweis 03.01.2019" sheetId="16" r:id="rId4"/>
    <sheet name="Einzelnachweis 02.01.2019" sheetId="15" r:id="rId5"/>
  </sheets>
  <calcPr calcId="152511"/>
</workbook>
</file>

<file path=xl/calcChain.xml><?xml version="1.0" encoding="utf-8"?>
<calcChain xmlns="http://schemas.openxmlformats.org/spreadsheetml/2006/main">
  <c r="E10" i="4" l="1"/>
  <c r="D8" i="5" l="1"/>
  <c r="D9" i="5"/>
  <c r="D10" i="5"/>
  <c r="B12" i="5"/>
  <c r="E8" i="4"/>
  <c r="E1" i="4"/>
  <c r="D12" i="5" l="1"/>
  <c r="C12" i="5" s="1"/>
  <c r="B12" i="4"/>
  <c r="D4" i="4" s="1"/>
  <c r="E4" i="4" s="1"/>
  <c r="E9" i="4"/>
  <c r="E12" i="4" s="1"/>
  <c r="D12" i="4" l="1"/>
  <c r="C12" i="4" l="1"/>
  <c r="D2" i="4"/>
  <c r="E2" i="4" l="1"/>
  <c r="D3" i="4"/>
  <c r="E3" i="4" s="1"/>
</calcChain>
</file>

<file path=xl/sharedStrings.xml><?xml version="1.0" encoding="utf-8"?>
<sst xmlns="http://schemas.openxmlformats.org/spreadsheetml/2006/main" count="122" uniqueCount="53">
  <si>
    <t>Datum</t>
  </si>
  <si>
    <t>zurückgekaufte Aktien (Stück)</t>
  </si>
  <si>
    <t>Kurswert gesamt (in Euro)</t>
  </si>
  <si>
    <t>Durchschnittspreis (in EURO)</t>
  </si>
  <si>
    <t>Aktienrückkauf:</t>
  </si>
  <si>
    <t>ISIN:</t>
  </si>
  <si>
    <t>DE0006569908</t>
  </si>
  <si>
    <t>Rückkaufsgegenwert: (bis zu)</t>
  </si>
  <si>
    <t>Anteil des Rückkaufs am Grundkapital</t>
  </si>
  <si>
    <t>Summe Rückauf total:</t>
  </si>
  <si>
    <t>Grundkapital (Stück)</t>
  </si>
  <si>
    <t>MLP SE</t>
  </si>
  <si>
    <t>02.01.2019 - 04.01.2019</t>
  </si>
  <si>
    <t>bisher zurückgekauft EURO:</t>
  </si>
  <si>
    <t>offener Rückkauf EURO max.:</t>
  </si>
  <si>
    <t>offene Stückzahl max.:</t>
  </si>
  <si>
    <t>Kauf(K)/Verkauf(V)</t>
  </si>
  <si>
    <t>Stückzahl</t>
  </si>
  <si>
    <t>Kurs</t>
  </si>
  <si>
    <t>Währung</t>
  </si>
  <si>
    <t>Markt</t>
  </si>
  <si>
    <t>EURO</t>
  </si>
  <si>
    <t>XETRA</t>
  </si>
  <si>
    <t>Kauf</t>
  </si>
  <si>
    <t>Datum (Woche)</t>
  </si>
  <si>
    <t>Euro</t>
  </si>
  <si>
    <t>Xetra</t>
  </si>
  <si>
    <t>K</t>
  </si>
  <si>
    <t>Aktienrückkauf total am 02.01.2019</t>
  </si>
  <si>
    <t>Aktienrückkauf total am 03.01.2019</t>
  </si>
  <si>
    <t>Aktienrückkauf total am 04.01.2019</t>
  </si>
  <si>
    <t>Zeitraum: 02.01.2019 bis 04.01.2019</t>
  </si>
  <si>
    <t>13:58:10.406</t>
  </si>
  <si>
    <t>14:00:11.375</t>
  </si>
  <si>
    <t>14:40:06.732</t>
  </si>
  <si>
    <t>Handelsdatum</t>
  </si>
  <si>
    <t>Handelszeit</t>
  </si>
  <si>
    <t>09:09:57.027</t>
  </si>
  <si>
    <t>15:32:49.763</t>
  </si>
  <si>
    <t>15:32:49.780</t>
  </si>
  <si>
    <t>15:37:58.797</t>
  </si>
  <si>
    <t>15:52:31.082</t>
  </si>
  <si>
    <t>16:36:12.506</t>
  </si>
  <si>
    <t>16:08:57.504</t>
  </si>
  <si>
    <t>16:11:31.281</t>
  </si>
  <si>
    <t>16:18:10.851</t>
  </si>
  <si>
    <t>16:19:41.278</t>
  </si>
  <si>
    <t>16:19:46.285</t>
  </si>
  <si>
    <t>16:23:17.669</t>
  </si>
  <si>
    <t>Wochensumme:</t>
  </si>
  <si>
    <t>Zeitraum 12.12.2018 bis 04.01.2019</t>
  </si>
  <si>
    <t>12.12.2018 - 14.12.2018</t>
  </si>
  <si>
    <t>17.12.2018 - 20.12.2018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</si>
</sst>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* #,##0.00_-;\-* #,##0.00_-;_-* &quot;-&quot;??_-;_-@_-"/>
    <numFmt numFmtId="165" formatCode="#,##0.00\ &quot;€&quot;"/>
    <numFmt numFmtId="166" formatCode="#,##0.0000"/>
    <numFmt numFmtId="167" formatCode="0.000"/>
    <numFmt numFmtId="168" formatCode="#,##0.00000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73">
    <xf numFmtId="0" fontId="0" fillId="0" borderId="0"/>
    <xf numFmtId="0" fontId="3" fillId="0" borderId="0" applyNumberFormat="0" applyFill="0" applyBorder="0" applyAlignment="0" applyProtection="0"/>
    <xf numFmtId="0" fontId="18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Protection="0">
      <alignment vertical="top"/>
    </xf>
    <xf numFmtId="0" fontId="19" fillId="0" borderId="13" applyNumberFormat="0" applyFill="0" applyAlignment="0" applyProtection="0"/>
    <xf numFmtId="164" fontId="21" fillId="0" borderId="0" applyFont="0" applyFill="0" applyBorder="0" applyAlignment="0" applyProtection="0"/>
    <xf numFmtId="0" fontId="19" fillId="36" borderId="14" applyNumberFormat="0" applyAlignment="0"/>
    <xf numFmtId="0" fontId="19" fillId="36" borderId="15" applyNumberFormat="0" applyAlignment="0"/>
    <xf numFmtId="0" fontId="20" fillId="37" borderId="0" applyNumberFormat="0" applyAlignment="0">
      <alignment wrapText="1"/>
    </xf>
    <xf numFmtId="0" fontId="19" fillId="36" borderId="16" applyNumberFormat="0" applyAlignment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38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8" fillId="5" borderId="0" applyNumberFormat="0" applyBorder="0" applyAlignment="0" applyProtection="0"/>
    <xf numFmtId="0" fontId="12" fillId="8" borderId="7" applyNumberFormat="0" applyAlignment="0" applyProtection="0"/>
    <xf numFmtId="0" fontId="14" fillId="9" borderId="10" applyNumberFormat="0" applyAlignment="0" applyProtection="0"/>
    <xf numFmtId="0" fontId="1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10" fillId="7" borderId="7" applyNumberFormat="0" applyAlignment="0" applyProtection="0"/>
    <xf numFmtId="0" fontId="13" fillId="0" borderId="9" applyNumberFormat="0" applyFill="0" applyAlignment="0" applyProtection="0"/>
    <xf numFmtId="0" fontId="9" fillId="6" borderId="0" applyNumberFormat="0" applyBorder="0" applyAlignment="0" applyProtection="0"/>
    <xf numFmtId="0" fontId="2" fillId="10" borderId="11" applyNumberFormat="0" applyFont="0" applyAlignment="0" applyProtection="0"/>
    <xf numFmtId="0" fontId="11" fillId="8" borderId="8" applyNumberFormat="0" applyAlignment="0" applyProtection="0"/>
    <xf numFmtId="0" fontId="1" fillId="0" borderId="12" applyNumberFormat="0" applyFill="0" applyAlignment="0" applyProtection="0"/>
    <xf numFmtId="0" fontId="15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/>
    <xf numFmtId="0" fontId="0" fillId="2" borderId="1" xfId="0" applyFill="1" applyBorder="1"/>
    <xf numFmtId="0" fontId="0" fillId="35" borderId="1" xfId="0" applyFill="1" applyBorder="1"/>
    <xf numFmtId="14" fontId="1" fillId="39" borderId="0" xfId="0" applyNumberFormat="1" applyFont="1" applyFill="1"/>
    <xf numFmtId="0" fontId="1" fillId="39" borderId="0" xfId="0" applyFont="1" applyFill="1"/>
    <xf numFmtId="0" fontId="0" fillId="2" borderId="17" xfId="0" applyFill="1" applyBorder="1"/>
    <xf numFmtId="165" fontId="0" fillId="2" borderId="1" xfId="0" applyNumberFormat="1" applyFill="1" applyBorder="1"/>
    <xf numFmtId="10" fontId="0" fillId="2" borderId="1" xfId="0" applyNumberFormat="1" applyFill="1" applyBorder="1"/>
    <xf numFmtId="0" fontId="0" fillId="2" borderId="18" xfId="0" applyFill="1" applyBorder="1"/>
    <xf numFmtId="0" fontId="1" fillId="3" borderId="3" xfId="0" applyFont="1" applyFill="1" applyBorder="1"/>
    <xf numFmtId="3" fontId="1" fillId="39" borderId="0" xfId="0" applyNumberFormat="1" applyFont="1" applyFill="1" applyAlignment="1">
      <alignment horizontal="left"/>
    </xf>
    <xf numFmtId="3" fontId="0" fillId="2" borderId="1" xfId="0" applyNumberFormat="1" applyFill="1" applyBorder="1"/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14" fontId="0" fillId="3" borderId="2" xfId="0" applyNumberFormat="1" applyFill="1" applyBorder="1" applyAlignment="1">
      <alignment horizontal="center"/>
    </xf>
    <xf numFmtId="14" fontId="1" fillId="3" borderId="18" xfId="0" applyNumberFormat="1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3" fontId="1" fillId="3" borderId="3" xfId="0" applyNumberFormat="1" applyFont="1" applyFill="1" applyBorder="1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0" fontId="0" fillId="2" borderId="23" xfId="0" applyFill="1" applyBorder="1" applyAlignment="1">
      <alignment horizontal="center"/>
    </xf>
    <xf numFmtId="14" fontId="0" fillId="3" borderId="22" xfId="0" applyNumberForma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3" borderId="22" xfId="0" applyNumberFormat="1" applyFill="1" applyBorder="1" applyAlignment="1">
      <alignment horizontal="center"/>
    </xf>
    <xf numFmtId="167" fontId="0" fillId="3" borderId="22" xfId="0" applyNumberForma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center"/>
    </xf>
    <xf numFmtId="3" fontId="1" fillId="3" borderId="18" xfId="0" applyNumberFormat="1" applyFont="1" applyFill="1" applyBorder="1" applyAlignment="1">
      <alignment horizontal="center"/>
    </xf>
    <xf numFmtId="3" fontId="0" fillId="3" borderId="22" xfId="0" applyNumberForma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3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/>
    <xf numFmtId="4" fontId="0" fillId="3" borderId="1" xfId="0" applyNumberFormat="1" applyFont="1" applyFill="1" applyBorder="1"/>
    <xf numFmtId="0" fontId="0" fillId="0" borderId="0" xfId="0" applyFont="1"/>
    <xf numFmtId="168" fontId="0" fillId="35" borderId="1" xfId="0" applyNumberFormat="1" applyFont="1" applyFill="1" applyBorder="1"/>
    <xf numFmtId="4" fontId="0" fillId="35" borderId="1" xfId="0" applyNumberFormat="1" applyFont="1" applyFill="1" applyBorder="1"/>
    <xf numFmtId="10" fontId="0" fillId="3" borderId="2" xfId="0" applyNumberFormat="1" applyFont="1" applyFill="1" applyBorder="1" applyAlignment="1">
      <alignment horizontal="center"/>
    </xf>
    <xf numFmtId="166" fontId="1" fillId="3" borderId="3" xfId="0" applyNumberFormat="1" applyFont="1" applyFill="1" applyBorder="1"/>
    <xf numFmtId="4" fontId="1" fillId="3" borderId="3" xfId="0" applyNumberFormat="1" applyFont="1" applyFill="1" applyBorder="1"/>
    <xf numFmtId="10" fontId="1" fillId="3" borderId="3" xfId="0" applyNumberFormat="1" applyFont="1" applyFill="1" applyBorder="1" applyAlignment="1">
      <alignment horizontal="center"/>
    </xf>
    <xf numFmtId="3" fontId="0" fillId="35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166" fontId="1" fillId="3" borderId="1" xfId="0" applyNumberFormat="1" applyFont="1" applyFill="1" applyBorder="1"/>
    <xf numFmtId="4" fontId="1" fillId="3" borderId="1" xfId="0" applyNumberFormat="1" applyFont="1" applyFill="1" applyBorder="1"/>
  </cellXfs>
  <cellStyles count="73">
    <cellStyle name="_Heading" xfId="3"/>
    <cellStyle name="_SubHeading" xfId="4"/>
    <cellStyle name="_Table" xfId="5"/>
    <cellStyle name="20% - Accent1 2" xfId="33"/>
    <cellStyle name="20% - Accent2 2" xfId="34"/>
    <cellStyle name="20% - Accent3 2" xfId="35"/>
    <cellStyle name="20% - Accent4 2" xfId="36"/>
    <cellStyle name="20% - Accent5 2" xfId="37"/>
    <cellStyle name="20% - Accent6 2" xfId="38"/>
    <cellStyle name="40% - Accent1 2" xfId="39"/>
    <cellStyle name="40% - Accent2 2" xfId="40"/>
    <cellStyle name="40% - Accent3 2" xfId="41"/>
    <cellStyle name="40% - Accent4 2" xfId="42"/>
    <cellStyle name="40% - Accent5 2" xfId="43"/>
    <cellStyle name="40% - Accent6 2" xfId="44"/>
    <cellStyle name="60% - Accent1 2" xfId="45"/>
    <cellStyle name="60% - Accent2 2" xfId="46"/>
    <cellStyle name="60% - Accent3 2" xfId="47"/>
    <cellStyle name="60% - Accent4 2" xfId="48"/>
    <cellStyle name="60% - Accent5 2" xfId="49"/>
    <cellStyle name="60% - Accent6 2" xfId="50"/>
    <cellStyle name="Accent1 2" xfId="51"/>
    <cellStyle name="Accent2 2" xfId="52"/>
    <cellStyle name="Accent3 2" xfId="53"/>
    <cellStyle name="Accent4 2" xfId="54"/>
    <cellStyle name="Accent5 2" xfId="55"/>
    <cellStyle name="Accent6 2" xfId="56"/>
    <cellStyle name="Bad 2" xfId="57"/>
    <cellStyle name="blp_column_header" xfId="28"/>
    <cellStyle name="Calculation 2" xfId="58"/>
    <cellStyle name="Check Cell 2" xfId="59"/>
    <cellStyle name="Comma 3" xfId="30"/>
    <cellStyle name="Commerzbank First Column" xfId="7"/>
    <cellStyle name="Commerzbank Table" xfId="8"/>
    <cellStyle name="Commerzbank Table First Row" xfId="9"/>
    <cellStyle name="Commerzbank Table Last Row" xfId="10"/>
    <cellStyle name="Explanatory Text 2" xfId="60"/>
    <cellStyle name="Good 2" xfId="61"/>
    <cellStyle name="Heading 1 2" xfId="62"/>
    <cellStyle name="Heading 2 2" xfId="63"/>
    <cellStyle name="Heading 3 2" xfId="64"/>
    <cellStyle name="Heading 4 2" xfId="65"/>
    <cellStyle name="Input 2" xfId="66"/>
    <cellStyle name="Komma 2" xfId="6"/>
    <cellStyle name="Linked Cell 2" xfId="67"/>
    <cellStyle name="Neutral 2" xfId="68"/>
    <cellStyle name="Normal 10" xfId="11"/>
    <cellStyle name="Normal 11" xfId="12"/>
    <cellStyle name="Normal 12" xfId="13"/>
    <cellStyle name="Normal 13" xfId="23"/>
    <cellStyle name="Normal 14" xfId="24"/>
    <cellStyle name="Normal 15" xfId="25"/>
    <cellStyle name="Normal 16" xfId="26"/>
    <cellStyle name="Normal 17" xfId="27"/>
    <cellStyle name="Normal 18" xfId="29"/>
    <cellStyle name="Normal 18 2" xfId="31"/>
    <cellStyle name="Normal 19" xfId="32"/>
    <cellStyle name="Normal 2" xfId="14"/>
    <cellStyle name="Normal 3" xfId="15"/>
    <cellStyle name="Normal 4" xfId="16"/>
    <cellStyle name="Normal 5" xfId="17"/>
    <cellStyle name="Normal 6" xfId="18"/>
    <cellStyle name="Normal 7" xfId="19"/>
    <cellStyle name="Normal 8" xfId="20"/>
    <cellStyle name="Normal 9" xfId="21"/>
    <cellStyle name="Note 2" xfId="69"/>
    <cellStyle name="Output 2" xfId="70"/>
    <cellStyle name="Prozent 2" xfId="22"/>
    <cellStyle name="Standard" xfId="0" builtinId="0"/>
    <cellStyle name="Standard 2" xfId="2"/>
    <cellStyle name="Total 2" xfId="71"/>
    <cellStyle name="Überschrift" xfId="1" builtinId="15" customBuiltin="1"/>
    <cellStyle name="Warning Text 2" xfId="72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E28" sqref="E28"/>
    </sheetView>
  </sheetViews>
  <sheetFormatPr baseColWidth="10" defaultColWidth="11.42578125" defaultRowHeight="15" x14ac:dyDescent="0.25"/>
  <cols>
    <col min="1" max="1" width="21" bestFit="1" customWidth="1"/>
    <col min="2" max="2" width="27.85546875" bestFit="1" customWidth="1"/>
    <col min="3" max="3" width="26.7109375" bestFit="1" customWidth="1"/>
    <col min="4" max="4" width="24.140625" bestFit="1" customWidth="1"/>
    <col min="5" max="5" width="34.140625" customWidth="1"/>
  </cols>
  <sheetData>
    <row r="1" spans="1:5" x14ac:dyDescent="0.25">
      <c r="A1" s="5" t="s">
        <v>4</v>
      </c>
      <c r="B1" s="5"/>
      <c r="C1" s="6" t="s">
        <v>7</v>
      </c>
      <c r="D1" s="7">
        <v>3000000</v>
      </c>
      <c r="E1" s="8">
        <f>D1/D1</f>
        <v>1</v>
      </c>
    </row>
    <row r="2" spans="1:5" x14ac:dyDescent="0.25">
      <c r="A2" s="5" t="s">
        <v>11</v>
      </c>
      <c r="B2" s="5"/>
      <c r="C2" s="6" t="s">
        <v>13</v>
      </c>
      <c r="D2" s="7">
        <f>D12</f>
        <v>732122.06</v>
      </c>
      <c r="E2" s="8">
        <f>D2/D1</f>
        <v>0.24404068666666667</v>
      </c>
    </row>
    <row r="3" spans="1:5" x14ac:dyDescent="0.25">
      <c r="A3" s="5" t="s">
        <v>5</v>
      </c>
      <c r="B3" s="5" t="s">
        <v>6</v>
      </c>
      <c r="C3" s="6" t="s">
        <v>14</v>
      </c>
      <c r="D3" s="7">
        <f>D1-D2</f>
        <v>2267877.94</v>
      </c>
      <c r="E3" s="8">
        <f>D3/D1</f>
        <v>0.75595931333333333</v>
      </c>
    </row>
    <row r="4" spans="1:5" x14ac:dyDescent="0.25">
      <c r="A4" s="5" t="s">
        <v>10</v>
      </c>
      <c r="B4" s="11">
        <v>109334686</v>
      </c>
      <c r="C4" s="2" t="s">
        <v>15</v>
      </c>
      <c r="D4" s="12">
        <f>800000-B12</f>
        <v>629100</v>
      </c>
      <c r="E4" s="8">
        <f>D4/800000</f>
        <v>0.78637500000000005</v>
      </c>
    </row>
    <row r="5" spans="1:5" x14ac:dyDescent="0.25">
      <c r="A5" s="5" t="s">
        <v>50</v>
      </c>
      <c r="B5" s="11"/>
    </row>
    <row r="6" spans="1:5" ht="15.75" thickBot="1" x14ac:dyDescent="0.3"/>
    <row r="7" spans="1:5" ht="15.75" thickBot="1" x14ac:dyDescent="0.3">
      <c r="A7" s="2" t="s">
        <v>24</v>
      </c>
      <c r="B7" s="2" t="s">
        <v>1</v>
      </c>
      <c r="C7" s="2" t="s">
        <v>3</v>
      </c>
      <c r="D7" s="2" t="s">
        <v>2</v>
      </c>
      <c r="E7" s="9" t="s">
        <v>8</v>
      </c>
    </row>
    <row r="8" spans="1:5" x14ac:dyDescent="0.25">
      <c r="A8" s="3" t="s">
        <v>51</v>
      </c>
      <c r="B8" s="43">
        <v>76000</v>
      </c>
      <c r="C8" s="37">
        <v>4.2648315789473683</v>
      </c>
      <c r="D8" s="38">
        <v>324127.2</v>
      </c>
      <c r="E8" s="39">
        <f>B8/B4</f>
        <v>6.9511335131103779E-4</v>
      </c>
    </row>
    <row r="9" spans="1:5" s="1" customFormat="1" x14ac:dyDescent="0.25">
      <c r="A9" s="3" t="s">
        <v>52</v>
      </c>
      <c r="B9" s="43">
        <v>87900</v>
      </c>
      <c r="C9" s="37">
        <v>4.2931283276450518</v>
      </c>
      <c r="D9" s="38">
        <v>377365.98000000004</v>
      </c>
      <c r="E9" s="39">
        <f>B9/B4</f>
        <v>8.0395346816105554E-4</v>
      </c>
    </row>
    <row r="10" spans="1:5" s="1" customFormat="1" x14ac:dyDescent="0.25">
      <c r="A10" s="3" t="s">
        <v>12</v>
      </c>
      <c r="B10" s="43">
        <v>7000</v>
      </c>
      <c r="C10" s="37">
        <v>4.3755542857142862</v>
      </c>
      <c r="D10" s="38">
        <v>30628.880000000005</v>
      </c>
      <c r="E10" s="39">
        <f>B10/B4</f>
        <v>6.4023598147069263E-5</v>
      </c>
    </row>
    <row r="11" spans="1:5" ht="15.75" thickBot="1" x14ac:dyDescent="0.3">
      <c r="B11" s="44"/>
      <c r="C11" s="36"/>
      <c r="D11" s="36"/>
      <c r="E11" s="36"/>
    </row>
    <row r="12" spans="1:5" ht="15.75" thickBot="1" x14ac:dyDescent="0.3">
      <c r="A12" s="10" t="s">
        <v>9</v>
      </c>
      <c r="B12" s="19">
        <f>SUM(B7:B10)</f>
        <v>170900</v>
      </c>
      <c r="C12" s="40">
        <f>D12/B12</f>
        <v>4.28392077238151</v>
      </c>
      <c r="D12" s="41">
        <f>SUM(D7:D10)</f>
        <v>732122.06</v>
      </c>
      <c r="E12" s="42">
        <f>SUM(E7:E10)</f>
        <v>1.5630904176191626E-3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C24" sqref="C24"/>
    </sheetView>
  </sheetViews>
  <sheetFormatPr baseColWidth="10" defaultColWidth="11.42578125" defaultRowHeight="15" x14ac:dyDescent="0.25"/>
  <cols>
    <col min="1" max="1" width="17.28515625" customWidth="1"/>
    <col min="2" max="2" width="27.85546875" bestFit="1" customWidth="1"/>
    <col min="3" max="3" width="26.7109375" bestFit="1" customWidth="1"/>
    <col min="4" max="4" width="24.140625" bestFit="1" customWidth="1"/>
  </cols>
  <sheetData>
    <row r="1" spans="1:4" x14ac:dyDescent="0.25">
      <c r="A1" s="5" t="s">
        <v>4</v>
      </c>
      <c r="B1" s="5"/>
    </row>
    <row r="2" spans="1:4" x14ac:dyDescent="0.25">
      <c r="A2" s="5" t="s">
        <v>11</v>
      </c>
      <c r="B2" s="5"/>
    </row>
    <row r="3" spans="1:4" x14ac:dyDescent="0.25">
      <c r="A3" s="5" t="s">
        <v>5</v>
      </c>
      <c r="B3" s="5" t="s">
        <v>6</v>
      </c>
    </row>
    <row r="4" spans="1:4" x14ac:dyDescent="0.25">
      <c r="A4" s="5" t="s">
        <v>31</v>
      </c>
      <c r="B4" s="4"/>
    </row>
    <row r="7" spans="1:4" x14ac:dyDescent="0.25">
      <c r="A7" s="32" t="s">
        <v>0</v>
      </c>
      <c r="B7" s="32" t="s">
        <v>1</v>
      </c>
      <c r="C7" s="32" t="s">
        <v>3</v>
      </c>
      <c r="D7" s="32" t="s">
        <v>2</v>
      </c>
    </row>
    <row r="8" spans="1:4" s="1" customFormat="1" x14ac:dyDescent="0.25">
      <c r="A8" s="30">
        <v>43467</v>
      </c>
      <c r="B8" s="33">
        <v>2000</v>
      </c>
      <c r="C8" s="34">
        <v>4.3334000000000001</v>
      </c>
      <c r="D8" s="35">
        <f t="shared" ref="D8:D10" si="0">ROUND(B8*C8,2)</f>
        <v>8666.7999999999993</v>
      </c>
    </row>
    <row r="9" spans="1:4" s="1" customFormat="1" x14ac:dyDescent="0.25">
      <c r="A9" s="30">
        <v>43468</v>
      </c>
      <c r="B9" s="33">
        <v>3619</v>
      </c>
      <c r="C9" s="34">
        <v>4.3601000000000001</v>
      </c>
      <c r="D9" s="35">
        <f t="shared" si="0"/>
        <v>15779.2</v>
      </c>
    </row>
    <row r="10" spans="1:4" s="1" customFormat="1" x14ac:dyDescent="0.25">
      <c r="A10" s="30">
        <v>43469</v>
      </c>
      <c r="B10" s="33">
        <v>1381</v>
      </c>
      <c r="C10" s="34">
        <v>4.4771000000000001</v>
      </c>
      <c r="D10" s="35">
        <f t="shared" si="0"/>
        <v>6182.88</v>
      </c>
    </row>
    <row r="11" spans="1:4" s="1" customFormat="1" x14ac:dyDescent="0.25"/>
    <row r="12" spans="1:4" x14ac:dyDescent="0.25">
      <c r="A12" s="31" t="s">
        <v>49</v>
      </c>
      <c r="B12" s="45">
        <f>SUM(B8:B10)</f>
        <v>7000</v>
      </c>
      <c r="C12" s="46">
        <f>ROUND(D12/B12,8)</f>
        <v>4.3755542900000002</v>
      </c>
      <c r="D12" s="47">
        <f>SUM(D8:D10)</f>
        <v>30628.880000000001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D6" sqref="D6"/>
    </sheetView>
  </sheetViews>
  <sheetFormatPr baseColWidth="10" defaultColWidth="11.42578125" defaultRowHeight="15" x14ac:dyDescent="0.25"/>
  <cols>
    <col min="1" max="1" width="32.28515625" style="1" bestFit="1" customWidth="1"/>
    <col min="2" max="2" width="20.5703125" style="1" bestFit="1" customWidth="1"/>
    <col min="3" max="3" width="20.5703125" style="1" customWidth="1"/>
    <col min="4" max="4" width="18.28515625" style="1" bestFit="1" customWidth="1"/>
    <col min="5" max="16384" width="11.42578125" style="1"/>
  </cols>
  <sheetData>
    <row r="1" spans="1:8" ht="16.5" thickTop="1" thickBot="1" x14ac:dyDescent="0.3">
      <c r="B1" s="13" t="s">
        <v>35</v>
      </c>
      <c r="C1" s="22" t="s">
        <v>36</v>
      </c>
      <c r="D1" s="14" t="s">
        <v>16</v>
      </c>
      <c r="E1" s="14" t="s">
        <v>17</v>
      </c>
      <c r="F1" s="14" t="s">
        <v>18</v>
      </c>
      <c r="G1" s="14" t="s">
        <v>19</v>
      </c>
      <c r="H1" s="15" t="s">
        <v>20</v>
      </c>
    </row>
    <row r="2" spans="1:8" ht="15.75" thickTop="1" x14ac:dyDescent="0.25">
      <c r="B2" s="16">
        <v>43469</v>
      </c>
      <c r="C2" s="16" t="s">
        <v>32</v>
      </c>
      <c r="D2" s="23" t="s">
        <v>23</v>
      </c>
      <c r="E2" s="29">
        <v>331</v>
      </c>
      <c r="F2" s="26">
        <v>4.4649999999999999</v>
      </c>
      <c r="G2" s="23" t="s">
        <v>25</v>
      </c>
      <c r="H2" s="23" t="s">
        <v>26</v>
      </c>
    </row>
    <row r="3" spans="1:8" x14ac:dyDescent="0.25">
      <c r="B3" s="16">
        <v>43469</v>
      </c>
      <c r="C3" s="16" t="s">
        <v>33</v>
      </c>
      <c r="D3" s="23" t="s">
        <v>23</v>
      </c>
      <c r="E3" s="29">
        <v>500</v>
      </c>
      <c r="F3" s="26">
        <v>4.46</v>
      </c>
      <c r="G3" s="23" t="s">
        <v>25</v>
      </c>
      <c r="H3" s="23" t="s">
        <v>26</v>
      </c>
    </row>
    <row r="4" spans="1:8" x14ac:dyDescent="0.25">
      <c r="B4" s="16">
        <v>43469</v>
      </c>
      <c r="C4" s="16" t="s">
        <v>34</v>
      </c>
      <c r="D4" s="23" t="s">
        <v>23</v>
      </c>
      <c r="E4" s="29">
        <v>550</v>
      </c>
      <c r="F4" s="26">
        <v>4.5</v>
      </c>
      <c r="G4" s="23" t="s">
        <v>25</v>
      </c>
      <c r="H4" s="23" t="s">
        <v>26</v>
      </c>
    </row>
    <row r="5" spans="1:8" ht="15.75" thickBot="1" x14ac:dyDescent="0.3">
      <c r="D5" s="21"/>
      <c r="E5" s="20"/>
    </row>
    <row r="6" spans="1:8" ht="15.75" thickBot="1" x14ac:dyDescent="0.3">
      <c r="A6" s="10" t="s">
        <v>30</v>
      </c>
      <c r="B6" s="27"/>
      <c r="C6" s="17"/>
      <c r="D6" s="17" t="s">
        <v>27</v>
      </c>
      <c r="E6" s="19">
        <v>1381</v>
      </c>
      <c r="F6" s="24">
        <v>4.4771000000000001</v>
      </c>
      <c r="G6" s="18" t="s">
        <v>21</v>
      </c>
      <c r="H6" s="18" t="s">
        <v>22</v>
      </c>
    </row>
    <row r="7" spans="1:8" x14ac:dyDescent="0.25">
      <c r="D7" s="21"/>
    </row>
    <row r="8" spans="1:8" x14ac:dyDescent="0.25">
      <c r="D8" s="21"/>
    </row>
    <row r="9" spans="1:8" x14ac:dyDescent="0.25">
      <c r="D9" s="21"/>
    </row>
    <row r="10" spans="1:8" x14ac:dyDescent="0.25">
      <c r="D10" s="21"/>
    </row>
    <row r="11" spans="1:8" x14ac:dyDescent="0.25">
      <c r="D11" s="21"/>
    </row>
    <row r="12" spans="1:8" x14ac:dyDescent="0.25">
      <c r="D12" s="21"/>
    </row>
    <row r="13" spans="1:8" x14ac:dyDescent="0.25">
      <c r="D13" s="21"/>
    </row>
    <row r="14" spans="1:8" x14ac:dyDescent="0.25">
      <c r="D14" s="21"/>
    </row>
    <row r="15" spans="1:8" x14ac:dyDescent="0.25">
      <c r="D15" s="21"/>
    </row>
    <row r="16" spans="1:8" x14ac:dyDescent="0.25">
      <c r="D16" s="21"/>
    </row>
    <row r="17" spans="4:4" x14ac:dyDescent="0.25">
      <c r="D17" s="21"/>
    </row>
    <row r="18" spans="4:4" x14ac:dyDescent="0.25">
      <c r="D18" s="21"/>
    </row>
    <row r="19" spans="4:4" x14ac:dyDescent="0.25">
      <c r="D19" s="21"/>
    </row>
    <row r="20" spans="4:4" x14ac:dyDescent="0.25">
      <c r="D20" s="21"/>
    </row>
    <row r="21" spans="4:4" x14ac:dyDescent="0.25">
      <c r="D21" s="21"/>
    </row>
    <row r="22" spans="4:4" x14ac:dyDescent="0.25">
      <c r="D22" s="21"/>
    </row>
    <row r="23" spans="4:4" x14ac:dyDescent="0.25">
      <c r="D23" s="21"/>
    </row>
    <row r="24" spans="4:4" x14ac:dyDescent="0.25">
      <c r="D24" s="21"/>
    </row>
    <row r="25" spans="4:4" x14ac:dyDescent="0.25">
      <c r="D25" s="21"/>
    </row>
    <row r="26" spans="4:4" x14ac:dyDescent="0.25">
      <c r="D26" s="21"/>
    </row>
    <row r="27" spans="4:4" x14ac:dyDescent="0.25">
      <c r="D27" s="21"/>
    </row>
    <row r="28" spans="4:4" x14ac:dyDescent="0.25">
      <c r="D28" s="21"/>
    </row>
    <row r="29" spans="4:4" x14ac:dyDescent="0.25">
      <c r="D29" s="21"/>
    </row>
    <row r="30" spans="4:4" x14ac:dyDescent="0.25">
      <c r="D30" s="21"/>
    </row>
    <row r="31" spans="4:4" x14ac:dyDescent="0.25">
      <c r="D31" s="21"/>
    </row>
    <row r="32" spans="4:4" x14ac:dyDescent="0.25">
      <c r="D32" s="21"/>
    </row>
    <row r="33" spans="4:4" x14ac:dyDescent="0.25">
      <c r="D33" s="21"/>
    </row>
    <row r="34" spans="4:4" x14ac:dyDescent="0.25">
      <c r="D34" s="21"/>
    </row>
    <row r="35" spans="4:4" x14ac:dyDescent="0.25">
      <c r="D35" s="21"/>
    </row>
    <row r="36" spans="4:4" x14ac:dyDescent="0.25">
      <c r="D36" s="21"/>
    </row>
    <row r="37" spans="4:4" x14ac:dyDescent="0.25">
      <c r="D37" s="21"/>
    </row>
    <row r="38" spans="4:4" x14ac:dyDescent="0.25">
      <c r="D38" s="21"/>
    </row>
    <row r="39" spans="4:4" x14ac:dyDescent="0.25">
      <c r="D39" s="21"/>
    </row>
    <row r="40" spans="4:4" x14ac:dyDescent="0.25">
      <c r="D40" s="21"/>
    </row>
    <row r="41" spans="4:4" x14ac:dyDescent="0.25">
      <c r="D41" s="21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F39" sqref="F39"/>
    </sheetView>
  </sheetViews>
  <sheetFormatPr baseColWidth="10" defaultColWidth="11.42578125" defaultRowHeight="15" x14ac:dyDescent="0.25"/>
  <cols>
    <col min="1" max="1" width="32.28515625" style="1" bestFit="1" customWidth="1"/>
    <col min="2" max="2" width="20.5703125" style="1" bestFit="1" customWidth="1"/>
    <col min="3" max="3" width="20.5703125" style="1" customWidth="1"/>
    <col min="4" max="4" width="18.28515625" style="1" bestFit="1" customWidth="1"/>
    <col min="5" max="16384" width="11.42578125" style="1"/>
  </cols>
  <sheetData>
    <row r="1" spans="1:8" ht="16.5" thickTop="1" thickBot="1" x14ac:dyDescent="0.3">
      <c r="B1" s="13" t="s">
        <v>35</v>
      </c>
      <c r="C1" s="22" t="s">
        <v>36</v>
      </c>
      <c r="D1" s="14" t="s">
        <v>16</v>
      </c>
      <c r="E1" s="14" t="s">
        <v>17</v>
      </c>
      <c r="F1" s="14" t="s">
        <v>18</v>
      </c>
      <c r="G1" s="14" t="s">
        <v>19</v>
      </c>
      <c r="H1" s="15" t="s">
        <v>20</v>
      </c>
    </row>
    <row r="2" spans="1:8" ht="15.75" thickTop="1" x14ac:dyDescent="0.25">
      <c r="B2" s="16">
        <v>43468</v>
      </c>
      <c r="C2" s="25" t="s">
        <v>37</v>
      </c>
      <c r="D2" s="25" t="s">
        <v>23</v>
      </c>
      <c r="E2" s="29">
        <v>2000</v>
      </c>
      <c r="F2" s="25">
        <v>4.3650000000000002</v>
      </c>
      <c r="G2" s="25" t="s">
        <v>25</v>
      </c>
      <c r="H2" s="25" t="s">
        <v>26</v>
      </c>
    </row>
    <row r="3" spans="1:8" x14ac:dyDescent="0.25">
      <c r="B3" s="16">
        <v>43468</v>
      </c>
      <c r="C3" s="25" t="s">
        <v>38</v>
      </c>
      <c r="D3" s="25" t="s">
        <v>23</v>
      </c>
      <c r="E3" s="29">
        <v>688</v>
      </c>
      <c r="F3" s="25">
        <v>4.3600000000000003</v>
      </c>
      <c r="G3" s="25" t="s">
        <v>25</v>
      </c>
      <c r="H3" s="25" t="s">
        <v>26</v>
      </c>
    </row>
    <row r="4" spans="1:8" x14ac:dyDescent="0.25">
      <c r="B4" s="16">
        <v>43468</v>
      </c>
      <c r="C4" s="25" t="s">
        <v>39</v>
      </c>
      <c r="D4" s="25" t="s">
        <v>23</v>
      </c>
      <c r="E4" s="29">
        <v>127</v>
      </c>
      <c r="F4" s="25">
        <v>4.3600000000000003</v>
      </c>
      <c r="G4" s="25" t="s">
        <v>25</v>
      </c>
      <c r="H4" s="25" t="s">
        <v>26</v>
      </c>
    </row>
    <row r="5" spans="1:8" x14ac:dyDescent="0.25">
      <c r="B5" s="16">
        <v>43468</v>
      </c>
      <c r="C5" s="25" t="s">
        <v>40</v>
      </c>
      <c r="D5" s="25" t="s">
        <v>23</v>
      </c>
      <c r="E5" s="29">
        <v>185</v>
      </c>
      <c r="F5" s="25">
        <v>4.3600000000000003</v>
      </c>
      <c r="G5" s="25" t="s">
        <v>25</v>
      </c>
      <c r="H5" s="25" t="s">
        <v>26</v>
      </c>
    </row>
    <row r="6" spans="1:8" x14ac:dyDescent="0.25">
      <c r="B6" s="16">
        <v>43468</v>
      </c>
      <c r="C6" s="25" t="s">
        <v>41</v>
      </c>
      <c r="D6" s="25" t="s">
        <v>23</v>
      </c>
      <c r="E6" s="29">
        <v>349</v>
      </c>
      <c r="F6" s="25">
        <v>4.34</v>
      </c>
      <c r="G6" s="25" t="s">
        <v>25</v>
      </c>
      <c r="H6" s="25" t="s">
        <v>26</v>
      </c>
    </row>
    <row r="7" spans="1:8" x14ac:dyDescent="0.25">
      <c r="B7" s="16">
        <v>43468</v>
      </c>
      <c r="C7" s="25" t="s">
        <v>42</v>
      </c>
      <c r="D7" s="25" t="s">
        <v>23</v>
      </c>
      <c r="E7" s="29">
        <v>270</v>
      </c>
      <c r="F7" s="25">
        <v>4.3499999999999996</v>
      </c>
      <c r="G7" s="25" t="s">
        <v>25</v>
      </c>
      <c r="H7" s="25" t="s">
        <v>26</v>
      </c>
    </row>
    <row r="8" spans="1:8" ht="15.75" thickBot="1" x14ac:dyDescent="0.3">
      <c r="D8" s="21"/>
      <c r="E8" s="20"/>
    </row>
    <row r="9" spans="1:8" ht="15.75" thickBot="1" x14ac:dyDescent="0.3">
      <c r="A9" s="10" t="s">
        <v>29</v>
      </c>
      <c r="B9" s="27"/>
      <c r="C9" s="27"/>
      <c r="D9" s="27" t="s">
        <v>27</v>
      </c>
      <c r="E9" s="28">
        <v>3619</v>
      </c>
      <c r="F9" s="27">
        <v>4.3601000000000001</v>
      </c>
      <c r="G9" s="27" t="s">
        <v>21</v>
      </c>
      <c r="H9" s="18" t="s">
        <v>22</v>
      </c>
    </row>
    <row r="10" spans="1:8" x14ac:dyDescent="0.25">
      <c r="D10" s="21"/>
    </row>
    <row r="11" spans="1:8" x14ac:dyDescent="0.25">
      <c r="D11" s="21"/>
    </row>
    <row r="12" spans="1:8" x14ac:dyDescent="0.25">
      <c r="D12" s="21"/>
    </row>
    <row r="13" spans="1:8" x14ac:dyDescent="0.25">
      <c r="D13" s="21"/>
    </row>
    <row r="14" spans="1:8" x14ac:dyDescent="0.25">
      <c r="D14" s="21"/>
    </row>
    <row r="15" spans="1:8" x14ac:dyDescent="0.25">
      <c r="D15" s="21"/>
    </row>
    <row r="16" spans="1:8" x14ac:dyDescent="0.25">
      <c r="D16" s="21"/>
    </row>
    <row r="17" spans="4:4" x14ac:dyDescent="0.25">
      <c r="D17" s="21"/>
    </row>
    <row r="18" spans="4:4" x14ac:dyDescent="0.25">
      <c r="D18" s="21"/>
    </row>
    <row r="19" spans="4:4" x14ac:dyDescent="0.25">
      <c r="D19" s="21"/>
    </row>
    <row r="20" spans="4:4" x14ac:dyDescent="0.25">
      <c r="D20" s="21"/>
    </row>
    <row r="21" spans="4:4" x14ac:dyDescent="0.25">
      <c r="D21" s="21"/>
    </row>
    <row r="22" spans="4:4" x14ac:dyDescent="0.25">
      <c r="D22" s="21"/>
    </row>
    <row r="23" spans="4:4" x14ac:dyDescent="0.25">
      <c r="D23" s="21"/>
    </row>
    <row r="24" spans="4:4" x14ac:dyDescent="0.25">
      <c r="D24" s="21"/>
    </row>
    <row r="25" spans="4:4" x14ac:dyDescent="0.25">
      <c r="D25" s="21"/>
    </row>
    <row r="26" spans="4:4" x14ac:dyDescent="0.25">
      <c r="D26" s="21"/>
    </row>
    <row r="27" spans="4:4" x14ac:dyDescent="0.25">
      <c r="D27" s="21"/>
    </row>
    <row r="28" spans="4:4" x14ac:dyDescent="0.25">
      <c r="D28" s="21"/>
    </row>
    <row r="29" spans="4:4" x14ac:dyDescent="0.25">
      <c r="D29" s="21"/>
    </row>
    <row r="30" spans="4:4" x14ac:dyDescent="0.25">
      <c r="D30" s="21"/>
    </row>
    <row r="31" spans="4:4" x14ac:dyDescent="0.25">
      <c r="D31" s="21"/>
    </row>
    <row r="32" spans="4:4" x14ac:dyDescent="0.25">
      <c r="D32" s="21"/>
    </row>
    <row r="33" spans="4:4" x14ac:dyDescent="0.25">
      <c r="D33" s="21"/>
    </row>
    <row r="34" spans="4:4" x14ac:dyDescent="0.25">
      <c r="D34" s="21"/>
    </row>
    <row r="35" spans="4:4" x14ac:dyDescent="0.25">
      <c r="D35" s="21"/>
    </row>
    <row r="36" spans="4:4" x14ac:dyDescent="0.25">
      <c r="D36" s="21"/>
    </row>
    <row r="37" spans="4:4" x14ac:dyDescent="0.25">
      <c r="D37" s="21"/>
    </row>
    <row r="38" spans="4:4" x14ac:dyDescent="0.25">
      <c r="D38" s="21"/>
    </row>
    <row r="39" spans="4:4" x14ac:dyDescent="0.25">
      <c r="D39" s="21"/>
    </row>
    <row r="40" spans="4:4" x14ac:dyDescent="0.25">
      <c r="D40" s="21"/>
    </row>
    <row r="41" spans="4:4" x14ac:dyDescent="0.25">
      <c r="D41" s="2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M14" sqref="M14"/>
    </sheetView>
  </sheetViews>
  <sheetFormatPr baseColWidth="10" defaultColWidth="11.42578125" defaultRowHeight="15" x14ac:dyDescent="0.25"/>
  <cols>
    <col min="1" max="1" width="32.28515625" style="1" bestFit="1" customWidth="1"/>
    <col min="2" max="2" width="20.5703125" style="1" bestFit="1" customWidth="1"/>
    <col min="3" max="3" width="20.5703125" style="1" customWidth="1"/>
    <col min="4" max="4" width="18.28515625" style="1" bestFit="1" customWidth="1"/>
    <col min="5" max="16384" width="11.42578125" style="1"/>
  </cols>
  <sheetData>
    <row r="1" spans="1:8" ht="16.5" thickTop="1" thickBot="1" x14ac:dyDescent="0.3">
      <c r="B1" s="13" t="s">
        <v>35</v>
      </c>
      <c r="C1" s="22" t="s">
        <v>36</v>
      </c>
      <c r="D1" s="14" t="s">
        <v>16</v>
      </c>
      <c r="E1" s="14" t="s">
        <v>17</v>
      </c>
      <c r="F1" s="14" t="s">
        <v>18</v>
      </c>
      <c r="G1" s="14" t="s">
        <v>19</v>
      </c>
      <c r="H1" s="15" t="s">
        <v>20</v>
      </c>
    </row>
    <row r="2" spans="1:8" ht="15.75" thickTop="1" x14ac:dyDescent="0.25">
      <c r="B2" s="16">
        <v>43467</v>
      </c>
      <c r="C2" s="25" t="s">
        <v>43</v>
      </c>
      <c r="D2" s="25" t="s">
        <v>23</v>
      </c>
      <c r="E2" s="25">
        <v>256</v>
      </c>
      <c r="F2" s="25">
        <v>4.33</v>
      </c>
      <c r="G2" s="25" t="s">
        <v>25</v>
      </c>
      <c r="H2" s="25" t="s">
        <v>26</v>
      </c>
    </row>
    <row r="3" spans="1:8" x14ac:dyDescent="0.25">
      <c r="B3" s="16">
        <v>43467</v>
      </c>
      <c r="C3" s="25" t="s">
        <v>44</v>
      </c>
      <c r="D3" s="25" t="s">
        <v>23</v>
      </c>
      <c r="E3" s="25">
        <v>753</v>
      </c>
      <c r="F3" s="25">
        <v>4.33</v>
      </c>
      <c r="G3" s="25" t="s">
        <v>25</v>
      </c>
      <c r="H3" s="25" t="s">
        <v>26</v>
      </c>
    </row>
    <row r="4" spans="1:8" x14ac:dyDescent="0.25">
      <c r="B4" s="16">
        <v>43467</v>
      </c>
      <c r="C4" s="25" t="s">
        <v>45</v>
      </c>
      <c r="D4" s="25" t="s">
        <v>23</v>
      </c>
      <c r="E4" s="25">
        <v>421</v>
      </c>
      <c r="F4" s="25">
        <v>4.33</v>
      </c>
      <c r="G4" s="25" t="s">
        <v>25</v>
      </c>
      <c r="H4" s="25" t="s">
        <v>26</v>
      </c>
    </row>
    <row r="5" spans="1:8" x14ac:dyDescent="0.25">
      <c r="B5" s="16">
        <v>43467</v>
      </c>
      <c r="C5" s="25" t="s">
        <v>46</v>
      </c>
      <c r="D5" s="25" t="s">
        <v>23</v>
      </c>
      <c r="E5" s="25">
        <v>109</v>
      </c>
      <c r="F5" s="25">
        <v>4.33</v>
      </c>
      <c r="G5" s="25" t="s">
        <v>25</v>
      </c>
      <c r="H5" s="25" t="s">
        <v>26</v>
      </c>
    </row>
    <row r="6" spans="1:8" x14ac:dyDescent="0.25">
      <c r="B6" s="16">
        <v>43467</v>
      </c>
      <c r="C6" s="25" t="s">
        <v>47</v>
      </c>
      <c r="D6" s="25" t="s">
        <v>23</v>
      </c>
      <c r="E6" s="25">
        <v>237</v>
      </c>
      <c r="F6" s="25">
        <v>4.33</v>
      </c>
      <c r="G6" s="25" t="s">
        <v>25</v>
      </c>
      <c r="H6" s="25" t="s">
        <v>26</v>
      </c>
    </row>
    <row r="7" spans="1:8" x14ac:dyDescent="0.25">
      <c r="B7" s="16">
        <v>43467</v>
      </c>
      <c r="C7" s="25" t="s">
        <v>48</v>
      </c>
      <c r="D7" s="25" t="s">
        <v>23</v>
      </c>
      <c r="E7" s="25">
        <v>224</v>
      </c>
      <c r="F7" s="25">
        <v>4.3600000000000003</v>
      </c>
      <c r="G7" s="25" t="s">
        <v>25</v>
      </c>
      <c r="H7" s="25" t="s">
        <v>26</v>
      </c>
    </row>
    <row r="8" spans="1:8" ht="15.75" thickBot="1" x14ac:dyDescent="0.3"/>
    <row r="9" spans="1:8" ht="15.75" thickBot="1" x14ac:dyDescent="0.3">
      <c r="A9" s="10" t="s">
        <v>28</v>
      </c>
      <c r="B9" s="17"/>
      <c r="C9" s="27"/>
      <c r="D9" s="27" t="s">
        <v>27</v>
      </c>
      <c r="E9" s="28">
        <v>2000</v>
      </c>
      <c r="F9" s="27">
        <v>4.3334000000000001</v>
      </c>
      <c r="G9" s="18" t="s">
        <v>21</v>
      </c>
      <c r="H9" s="18" t="s">
        <v>22</v>
      </c>
    </row>
    <row r="10" spans="1:8" x14ac:dyDescent="0.25">
      <c r="D10" s="21"/>
    </row>
    <row r="11" spans="1:8" x14ac:dyDescent="0.25">
      <c r="D11" s="21"/>
    </row>
    <row r="12" spans="1:8" x14ac:dyDescent="0.25">
      <c r="D12" s="21"/>
    </row>
    <row r="13" spans="1:8" x14ac:dyDescent="0.25">
      <c r="D13" s="21"/>
    </row>
    <row r="14" spans="1:8" x14ac:dyDescent="0.25">
      <c r="D14" s="21"/>
    </row>
    <row r="15" spans="1:8" x14ac:dyDescent="0.25">
      <c r="D15" s="21"/>
    </row>
    <row r="16" spans="1:8" x14ac:dyDescent="0.25">
      <c r="D16" s="21"/>
    </row>
    <row r="17" spans="4:4" x14ac:dyDescent="0.25">
      <c r="D17" s="21"/>
    </row>
    <row r="18" spans="4:4" x14ac:dyDescent="0.25">
      <c r="D18" s="21"/>
    </row>
    <row r="19" spans="4:4" x14ac:dyDescent="0.25">
      <c r="D19" s="21"/>
    </row>
    <row r="20" spans="4:4" x14ac:dyDescent="0.25">
      <c r="D20" s="21"/>
    </row>
    <row r="21" spans="4:4" x14ac:dyDescent="0.25">
      <c r="D21" s="21"/>
    </row>
    <row r="22" spans="4:4" x14ac:dyDescent="0.25">
      <c r="D22" s="21"/>
    </row>
    <row r="23" spans="4:4" x14ac:dyDescent="0.25">
      <c r="D23" s="21"/>
    </row>
    <row r="24" spans="4:4" x14ac:dyDescent="0.25">
      <c r="D24" s="21"/>
    </row>
    <row r="25" spans="4:4" x14ac:dyDescent="0.25">
      <c r="D25" s="21"/>
    </row>
    <row r="26" spans="4:4" x14ac:dyDescent="0.25">
      <c r="D26" s="21"/>
    </row>
    <row r="27" spans="4:4" x14ac:dyDescent="0.25">
      <c r="D27" s="21"/>
    </row>
    <row r="28" spans="4:4" x14ac:dyDescent="0.25">
      <c r="D28" s="21"/>
    </row>
    <row r="29" spans="4:4" x14ac:dyDescent="0.25">
      <c r="D29" s="21"/>
    </row>
    <row r="30" spans="4:4" x14ac:dyDescent="0.25">
      <c r="D30" s="21"/>
    </row>
    <row r="31" spans="4:4" x14ac:dyDescent="0.25">
      <c r="D31" s="21"/>
    </row>
    <row r="32" spans="4:4" x14ac:dyDescent="0.25">
      <c r="D32" s="21"/>
    </row>
    <row r="33" spans="4:4" x14ac:dyDescent="0.25">
      <c r="D33" s="21"/>
    </row>
    <row r="34" spans="4:4" x14ac:dyDescent="0.25">
      <c r="D34" s="21"/>
    </row>
    <row r="35" spans="4:4" x14ac:dyDescent="0.25">
      <c r="D35" s="21"/>
    </row>
    <row r="36" spans="4:4" x14ac:dyDescent="0.25">
      <c r="D36" s="21"/>
    </row>
    <row r="37" spans="4:4" x14ac:dyDescent="0.25">
      <c r="D37" s="21"/>
    </row>
    <row r="38" spans="4:4" x14ac:dyDescent="0.25">
      <c r="D38" s="21"/>
    </row>
    <row r="39" spans="4:4" x14ac:dyDescent="0.25">
      <c r="D39" s="21"/>
    </row>
    <row r="40" spans="4:4" x14ac:dyDescent="0.25">
      <c r="D40" s="21"/>
    </row>
    <row r="41" spans="4:4" x14ac:dyDescent="0.25">
      <c r="D41" s="21"/>
    </row>
    <row r="42" spans="4:4" x14ac:dyDescent="0.25">
      <c r="D42" s="2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Wochensummen</vt:lpstr>
      <vt:lpstr>Täglich pro Woche</vt:lpstr>
      <vt:lpstr>Einzelnachweis 04.01.2019</vt:lpstr>
      <vt:lpstr>Einzelnachweis 03.01.2019</vt:lpstr>
      <vt:lpstr>Einzelnachweis 02.01.2019</vt:lpstr>
    </vt:vector>
  </TitlesOfParts>
  <Company>Landesbank Baden-Württemberg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Sichler, Ernst</dc:creator>
  <cp:lastModifiedBy>Seitz, Benedikt</cp:lastModifiedBy>
  <dcterms:created xsi:type="dcterms:W3CDTF">2018-01-24T12:41:00Z</dcterms:created>
  <dcterms:modified xsi:type="dcterms:W3CDTF">2019-01-07T13:16:13Z</dcterms:modified>
</cp:coreProperties>
</file>