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quity Sales Frankfurt\Rückkauf\MLP\"/>
    </mc:Choice>
  </mc:AlternateContent>
  <xr:revisionPtr revIDLastSave="0" documentId="13_ncr:1_{511F6CE6-92E5-44F2-81D4-9D8B1D713326}" xr6:coauthVersionLast="36" xr6:coauthVersionMax="36" xr10:uidLastSave="{00000000-0000-0000-0000-000000000000}"/>
  <bookViews>
    <workbookView xWindow="0" yWindow="15930" windowWidth="31395" windowHeight="15705" tabRatio="950" activeTab="1" xr2:uid="{00000000-000D-0000-FFFF-FFFF00000000}"/>
  </bookViews>
  <sheets>
    <sheet name="Wochensummen" sheetId="4" r:id="rId1"/>
    <sheet name="Täglich pro Woche" sheetId="5" r:id="rId2"/>
    <sheet name="Einzelnachweis 22.02.2019" sheetId="22" r:id="rId3"/>
    <sheet name="Einzelnachweis 21.02.2019" sheetId="23" r:id="rId4"/>
    <sheet name="Einzelnachweis 20.02.2019 " sheetId="21" r:id="rId5"/>
    <sheet name="Einzelnachweis 19.02.2019" sheetId="20" r:id="rId6"/>
    <sheet name="Einzelnachweis 18.02.2019" sheetId="1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4" l="1"/>
  <c r="E13" i="4"/>
  <c r="D13" i="4"/>
  <c r="D12" i="4" l="1"/>
  <c r="E8" i="4" l="1"/>
  <c r="E9" i="4"/>
  <c r="E10" i="4"/>
  <c r="E11" i="4"/>
  <c r="D9" i="5" l="1"/>
  <c r="D10" i="5"/>
  <c r="D11" i="5"/>
  <c r="D12" i="5"/>
  <c r="D8" i="5"/>
  <c r="B14" i="5" l="1"/>
  <c r="B17" i="4" s="1"/>
  <c r="E17" i="4" l="1"/>
  <c r="E19" i="4" s="1"/>
  <c r="D14" i="5"/>
  <c r="E1" i="4"/>
  <c r="B19" i="4" l="1"/>
  <c r="D4" i="4" s="1"/>
  <c r="E4" i="4" s="1"/>
  <c r="C14" i="5"/>
  <c r="C17" i="4" s="1"/>
  <c r="D17" i="4" s="1"/>
  <c r="D19" i="4" l="1"/>
  <c r="C19" i="4" l="1"/>
  <c r="D2" i="4"/>
  <c r="E2" i="4" s="1"/>
  <c r="D3" i="4" l="1"/>
  <c r="E3" i="4" s="1"/>
</calcChain>
</file>

<file path=xl/sharedStrings.xml><?xml version="1.0" encoding="utf-8"?>
<sst xmlns="http://schemas.openxmlformats.org/spreadsheetml/2006/main" count="358" uniqueCount="47">
  <si>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</si>
  <si>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</si>
  <si>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</si>
  <si>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</si>
  <si>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</si>
  <si>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</si>
  <si>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</si>
  <si>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</si>
  <si>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</si>
  <si>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</si>
  <si>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</si>
  <si>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</si>
  <si>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</si>
  <si>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</si>
  <si>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</si>
  <si>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</si>
  <si>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</si>
  <si>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</si>
  <si>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</si>
  <si>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</si>
  <si>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</si>
  <si>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</si>
  <si>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</si>
  <si>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</si>
  <si>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</si>
  <si>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</si>
  <si>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</si>
  <si>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</si>
  <si>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</si>
  <si>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</si>
  <si>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</si>
  <si>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</si>
  <si>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</si>
  <si>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</si>
  <si>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</si>
  <si>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</si>
  <si>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</si>
  <si>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</si>
  <si>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</si>
  <si>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18.02.2019-22.02.2019</t>
  </si>
  <si>
    <t>Zeitraum 12.12.2018 bis 22.02.2019</t>
  </si>
  <si>
    <t>18.02.2019 - 22.02.2019</t>
  </si>
  <si>
    <t>Aktienrückkauf total am 18.02.2019</t>
  </si>
  <si>
    <t>Aktienrückkauf total am 19.02.2019</t>
  </si>
  <si>
    <t>Aktienrückkauf total am 20.02.2019</t>
  </si>
  <si>
    <t>Aktienrückkauf total am 21.02.2019</t>
  </si>
  <si>
    <t>Aktienrückkauf total am 22.02.2019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</si>
</sst>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  <numFmt numFmtId="170" formatCode="h:mm:ss;@"/>
    <numFmt numFmtId="171" formatCode="[$-F400]h:mm:ss\ AM/PM"/>
    <numFmt numFmtId="172" formatCode="#,##0;[Red]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164" fontId="21" fillId="0" borderId="0" applyFont="0" applyFill="0" applyBorder="0" applyAlignment="0" applyProtection="0"/>
    <xf numFmtId="0" fontId="19" fillId="36" borderId="14" applyNumberFormat="0" applyAlignment="0"/>
    <xf numFmtId="0" fontId="19" fillId="36" borderId="15" applyNumberFormat="0" applyAlignment="0"/>
    <xf numFmtId="0" fontId="20" fillId="37" borderId="0" applyNumberFormat="0" applyAlignment="0">
      <alignment wrapText="1"/>
    </xf>
    <xf numFmtId="0" fontId="19" fillId="36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8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8" fillId="5" borderId="0" applyNumberFormat="0" applyBorder="0" applyAlignment="0" applyProtection="0"/>
    <xf numFmtId="0" fontId="12" fillId="8" borderId="7" applyNumberFormat="0" applyAlignment="0" applyProtection="0"/>
    <xf numFmtId="0" fontId="14" fillId="9" borderId="10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7" applyNumberFormat="0" applyAlignment="0" applyProtection="0"/>
    <xf numFmtId="0" fontId="13" fillId="0" borderId="9" applyNumberFormat="0" applyFill="0" applyAlignment="0" applyProtection="0"/>
    <xf numFmtId="0" fontId="9" fillId="6" borderId="0" applyNumberFormat="0" applyBorder="0" applyAlignment="0" applyProtection="0"/>
    <xf numFmtId="0" fontId="2" fillId="10" borderId="11" applyNumberFormat="0" applyFont="0" applyAlignment="0" applyProtection="0"/>
    <xf numFmtId="0" fontId="11" fillId="8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2" borderId="1" xfId="0" applyFill="1" applyBorder="1"/>
    <xf numFmtId="0" fontId="0" fillId="35" borderId="1" xfId="0" applyFill="1" applyBorder="1"/>
    <xf numFmtId="14" fontId="1" fillId="39" borderId="0" xfId="0" applyNumberFormat="1" applyFont="1" applyFill="1"/>
    <xf numFmtId="0" fontId="1" fillId="39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0" fontId="1" fillId="3" borderId="3" xfId="0" applyFont="1" applyFill="1" applyBorder="1"/>
    <xf numFmtId="3" fontId="1" fillId="39" borderId="0" xfId="0" applyNumberFormat="1" applyFont="1" applyFill="1" applyAlignment="1">
      <alignment horizontal="left"/>
    </xf>
    <xf numFmtId="3" fontId="0" fillId="2" borderId="1" xfId="0" applyNumberFormat="1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1" fillId="3" borderId="18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3" xfId="0" applyFill="1" applyBorder="1" applyAlignment="1">
      <alignment horizontal="center"/>
    </xf>
    <xf numFmtId="14" fontId="0" fillId="3" borderId="22" xfId="0" applyNumberFormat="1" applyFill="1" applyBorder="1" applyAlignment="1">
      <alignment horizontal="center"/>
    </xf>
    <xf numFmtId="167" fontId="0" fillId="3" borderId="22" xfId="0" applyNumberForma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4" fontId="0" fillId="3" borderId="1" xfId="0" applyNumberFormat="1" applyFont="1" applyFill="1" applyBorder="1"/>
    <xf numFmtId="0" fontId="0" fillId="0" borderId="0" xfId="0" applyFont="1"/>
    <xf numFmtId="168" fontId="0" fillId="35" borderId="1" xfId="0" applyNumberFormat="1" applyFont="1" applyFill="1" applyBorder="1"/>
    <xf numFmtId="4" fontId="0" fillId="35" borderId="1" xfId="0" applyNumberFormat="1" applyFont="1" applyFill="1" applyBorder="1"/>
    <xf numFmtId="10" fontId="0" fillId="3" borderId="2" xfId="0" applyNumberFormat="1" applyFont="1" applyFill="1" applyBorder="1" applyAlignment="1">
      <alignment horizontal="center"/>
    </xf>
    <xf numFmtId="166" fontId="1" fillId="3" borderId="3" xfId="0" applyNumberFormat="1" applyFont="1" applyFill="1" applyBorder="1"/>
    <xf numFmtId="4" fontId="1" fillId="3" borderId="3" xfId="0" applyNumberFormat="1" applyFont="1" applyFill="1" applyBorder="1"/>
    <xf numFmtId="10" fontId="1" fillId="3" borderId="3" xfId="0" applyNumberFormat="1" applyFont="1" applyFill="1" applyBorder="1" applyAlignment="1">
      <alignment horizontal="center"/>
    </xf>
    <xf numFmtId="3" fontId="0" fillId="35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/>
    <xf numFmtId="4" fontId="1" fillId="3" borderId="1" xfId="0" applyNumberFormat="1" applyFont="1" applyFill="1" applyBorder="1"/>
    <xf numFmtId="22" fontId="0" fillId="0" borderId="0" xfId="0" applyNumberFormat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9" fontId="1" fillId="3" borderId="3" xfId="0" applyNumberFormat="1" applyFont="1" applyFill="1" applyBorder="1" applyAlignment="1">
      <alignment horizontal="center"/>
    </xf>
    <xf numFmtId="169" fontId="0" fillId="3" borderId="1" xfId="0" applyNumberFormat="1" applyFont="1" applyFill="1" applyBorder="1"/>
    <xf numFmtId="171" fontId="0" fillId="3" borderId="1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14" fontId="0" fillId="35" borderId="1" xfId="0" applyNumberFormat="1" applyFill="1" applyBorder="1"/>
    <xf numFmtId="172" fontId="26" fillId="3" borderId="22" xfId="0" applyNumberFormat="1" applyFont="1" applyFill="1" applyBorder="1" applyAlignment="1">
      <alignment horizontal="center"/>
    </xf>
    <xf numFmtId="170" fontId="0" fillId="3" borderId="2" xfId="0" applyNumberFormat="1" applyFill="1" applyBorder="1" applyAlignment="1">
      <alignment horizontal="center"/>
    </xf>
    <xf numFmtId="170" fontId="0" fillId="0" borderId="0" xfId="0" applyNumberFormat="1"/>
    <xf numFmtId="0" fontId="0" fillId="3" borderId="1" xfId="0" applyFill="1" applyBorder="1"/>
    <xf numFmtId="0" fontId="0" fillId="2" borderId="25" xfId="0" applyFill="1" applyBorder="1" applyAlignment="1">
      <alignment vertical="center"/>
    </xf>
    <xf numFmtId="170" fontId="0" fillId="3" borderId="1" xfId="0" applyNumberFormat="1" applyFill="1" applyBorder="1" applyAlignment="1">
      <alignment horizontal="center" vertical="center"/>
    </xf>
    <xf numFmtId="170" fontId="0" fillId="3" borderId="1" xfId="0" applyNumberForma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0" fillId="0" borderId="0" xfId="0" applyBorder="1"/>
    <xf numFmtId="14" fontId="0" fillId="40" borderId="28" xfId="0" applyNumberFormat="1" applyFill="1" applyBorder="1" applyAlignment="1">
      <alignment horizontal="center"/>
    </xf>
    <xf numFmtId="170" fontId="0" fillId="40" borderId="28" xfId="0" applyNumberFormat="1" applyFill="1" applyBorder="1" applyAlignment="1">
      <alignment horizontal="center"/>
    </xf>
    <xf numFmtId="3" fontId="0" fillId="40" borderId="28" xfId="0" applyNumberFormat="1" applyFill="1" applyBorder="1" applyAlignment="1">
      <alignment horizontal="center"/>
    </xf>
    <xf numFmtId="167" fontId="0" fillId="40" borderId="28" xfId="0" applyNumberFormat="1" applyFill="1" applyBorder="1" applyAlignment="1">
      <alignment horizontal="center"/>
    </xf>
    <xf numFmtId="14" fontId="0" fillId="40" borderId="0" xfId="0" applyNumberFormat="1" applyFill="1" applyBorder="1" applyAlignment="1">
      <alignment horizontal="center"/>
    </xf>
    <xf numFmtId="170" fontId="0" fillId="40" borderId="0" xfId="0" applyNumberFormat="1" applyFill="1" applyBorder="1" applyAlignment="1">
      <alignment horizontal="center"/>
    </xf>
    <xf numFmtId="167" fontId="0" fillId="40" borderId="0" xfId="0" applyNumberFormat="1" applyFill="1" applyBorder="1" applyAlignment="1">
      <alignment horizontal="center"/>
    </xf>
    <xf numFmtId="3" fontId="0" fillId="4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14" fontId="0" fillId="35" borderId="17" xfId="0" applyNumberFormat="1" applyFill="1" applyBorder="1"/>
    <xf numFmtId="14" fontId="0" fillId="40" borderId="1" xfId="0" applyNumberFormat="1" applyFill="1" applyBorder="1" applyAlignment="1">
      <alignment horizontal="center"/>
    </xf>
    <xf numFmtId="170" fontId="0" fillId="40" borderId="1" xfId="0" applyNumberFormat="1" applyFill="1" applyBorder="1" applyAlignment="1">
      <alignment horizontal="center"/>
    </xf>
    <xf numFmtId="3" fontId="0" fillId="40" borderId="1" xfId="0" applyNumberFormat="1" applyFill="1" applyBorder="1" applyAlignment="1">
      <alignment horizontal="center"/>
    </xf>
    <xf numFmtId="0" fontId="0" fillId="40" borderId="1" xfId="0" applyFill="1" applyBorder="1"/>
    <xf numFmtId="2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21" fontId="0" fillId="3" borderId="29" xfId="0" applyNumberFormat="1" applyFill="1" applyBorder="1" applyAlignment="1">
      <alignment horizontal="center"/>
    </xf>
    <xf numFmtId="14" fontId="0" fillId="40" borderId="2" xfId="0" applyNumberFormat="1" applyFill="1" applyBorder="1" applyAlignment="1">
      <alignment horizontal="center"/>
    </xf>
    <xf numFmtId="3" fontId="0" fillId="40" borderId="2" xfId="0" applyNumberFormat="1" applyFill="1" applyBorder="1" applyAlignment="1">
      <alignment horizontal="center"/>
    </xf>
    <xf numFmtId="167" fontId="0" fillId="40" borderId="1" xfId="0" applyNumberFormat="1" applyFill="1" applyBorder="1" applyAlignment="1">
      <alignment horizontal="center"/>
    </xf>
    <xf numFmtId="21" fontId="0" fillId="40" borderId="1" xfId="0" applyNumberFormat="1" applyFill="1" applyBorder="1" applyAlignment="1">
      <alignment horizontal="center"/>
    </xf>
    <xf numFmtId="172" fontId="26" fillId="3" borderId="1" xfId="0" applyNumberFormat="1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72" fontId="0" fillId="0" borderId="0" xfId="0" applyNumberFormat="1"/>
  </cellXfs>
  <cellStyles count="73">
    <cellStyle name="_Heading" xfId="3" xr:uid="{00000000-0005-0000-0000-000000000000}"/>
    <cellStyle name="_SubHeading" xfId="4" xr:uid="{00000000-0005-0000-0000-000001000000}"/>
    <cellStyle name="_Table" xfId="5" xr:uid="{00000000-0005-0000-0000-000002000000}"/>
    <cellStyle name="20% - Accent1 2" xfId="33" xr:uid="{00000000-0005-0000-0000-000003000000}"/>
    <cellStyle name="20% - Accent2 2" xfId="34" xr:uid="{00000000-0005-0000-0000-000004000000}"/>
    <cellStyle name="20% - Accent3 2" xfId="35" xr:uid="{00000000-0005-0000-0000-000005000000}"/>
    <cellStyle name="20% - Accent4 2" xfId="36" xr:uid="{00000000-0005-0000-0000-000006000000}"/>
    <cellStyle name="20% - Accent5 2" xfId="37" xr:uid="{00000000-0005-0000-0000-000007000000}"/>
    <cellStyle name="20% - Accent6 2" xfId="38" xr:uid="{00000000-0005-0000-0000-000008000000}"/>
    <cellStyle name="40% - Accent1 2" xfId="39" xr:uid="{00000000-0005-0000-0000-000009000000}"/>
    <cellStyle name="40% - Accent2 2" xfId="40" xr:uid="{00000000-0005-0000-0000-00000A000000}"/>
    <cellStyle name="40% - Accent3 2" xfId="41" xr:uid="{00000000-0005-0000-0000-00000B000000}"/>
    <cellStyle name="40% - Accent4 2" xfId="42" xr:uid="{00000000-0005-0000-0000-00000C000000}"/>
    <cellStyle name="40% - Accent5 2" xfId="43" xr:uid="{00000000-0005-0000-0000-00000D000000}"/>
    <cellStyle name="40% - Accent6 2" xfId="44" xr:uid="{00000000-0005-0000-0000-00000E000000}"/>
    <cellStyle name="60% - Accent1 2" xfId="45" xr:uid="{00000000-0005-0000-0000-00000F000000}"/>
    <cellStyle name="60% - Accent2 2" xfId="46" xr:uid="{00000000-0005-0000-0000-000010000000}"/>
    <cellStyle name="60% - Accent3 2" xfId="47" xr:uid="{00000000-0005-0000-0000-000011000000}"/>
    <cellStyle name="60% - Accent4 2" xfId="48" xr:uid="{00000000-0005-0000-0000-000012000000}"/>
    <cellStyle name="60% - Accent5 2" xfId="49" xr:uid="{00000000-0005-0000-0000-000013000000}"/>
    <cellStyle name="60% - Accent6 2" xfId="50" xr:uid="{00000000-0005-0000-0000-000014000000}"/>
    <cellStyle name="Accent1 2" xfId="51" xr:uid="{00000000-0005-0000-0000-000015000000}"/>
    <cellStyle name="Accent2 2" xfId="52" xr:uid="{00000000-0005-0000-0000-000016000000}"/>
    <cellStyle name="Accent3 2" xfId="53" xr:uid="{00000000-0005-0000-0000-000017000000}"/>
    <cellStyle name="Accent4 2" xfId="54" xr:uid="{00000000-0005-0000-0000-000018000000}"/>
    <cellStyle name="Accent5 2" xfId="55" xr:uid="{00000000-0005-0000-0000-000019000000}"/>
    <cellStyle name="Accent6 2" xfId="56" xr:uid="{00000000-0005-0000-0000-00001A000000}"/>
    <cellStyle name="Bad 2" xfId="57" xr:uid="{00000000-0005-0000-0000-00001B000000}"/>
    <cellStyle name="blp_column_header" xfId="28" xr:uid="{00000000-0005-0000-0000-00001C000000}"/>
    <cellStyle name="Calculation 2" xfId="58" xr:uid="{00000000-0005-0000-0000-00001D000000}"/>
    <cellStyle name="Check Cell 2" xfId="59" xr:uid="{00000000-0005-0000-0000-00001E000000}"/>
    <cellStyle name="Comma 3" xfId="30" xr:uid="{00000000-0005-0000-0000-00001F000000}"/>
    <cellStyle name="Commerzbank First Column" xfId="7" xr:uid="{00000000-0005-0000-0000-000020000000}"/>
    <cellStyle name="Commerzbank Table" xfId="8" xr:uid="{00000000-0005-0000-0000-000021000000}"/>
    <cellStyle name="Commerzbank Table First Row" xfId="9" xr:uid="{00000000-0005-0000-0000-000022000000}"/>
    <cellStyle name="Commerzbank Table Last Row" xfId="10" xr:uid="{00000000-0005-0000-0000-000023000000}"/>
    <cellStyle name="Explanatory Text 2" xfId="60" xr:uid="{00000000-0005-0000-0000-000024000000}"/>
    <cellStyle name="Good 2" xfId="61" xr:uid="{00000000-0005-0000-0000-000025000000}"/>
    <cellStyle name="Heading 1 2" xfId="62" xr:uid="{00000000-0005-0000-0000-000026000000}"/>
    <cellStyle name="Heading 2 2" xfId="63" xr:uid="{00000000-0005-0000-0000-000027000000}"/>
    <cellStyle name="Heading 3 2" xfId="64" xr:uid="{00000000-0005-0000-0000-000028000000}"/>
    <cellStyle name="Heading 4 2" xfId="65" xr:uid="{00000000-0005-0000-0000-000029000000}"/>
    <cellStyle name="Input 2" xfId="66" xr:uid="{00000000-0005-0000-0000-00002A000000}"/>
    <cellStyle name="Komma 2" xfId="6" xr:uid="{00000000-0005-0000-0000-00002B000000}"/>
    <cellStyle name="Linked Cell 2" xfId="67" xr:uid="{00000000-0005-0000-0000-00002C000000}"/>
    <cellStyle name="Neutral 2" xfId="68" xr:uid="{00000000-0005-0000-0000-00002D000000}"/>
    <cellStyle name="Normal 10" xfId="11" xr:uid="{00000000-0005-0000-0000-00002E000000}"/>
    <cellStyle name="Normal 11" xfId="12" xr:uid="{00000000-0005-0000-0000-00002F000000}"/>
    <cellStyle name="Normal 12" xfId="13" xr:uid="{00000000-0005-0000-0000-000030000000}"/>
    <cellStyle name="Normal 13" xfId="23" xr:uid="{00000000-0005-0000-0000-000031000000}"/>
    <cellStyle name="Normal 14" xfId="24" xr:uid="{00000000-0005-0000-0000-000032000000}"/>
    <cellStyle name="Normal 15" xfId="25" xr:uid="{00000000-0005-0000-0000-000033000000}"/>
    <cellStyle name="Normal 16" xfId="26" xr:uid="{00000000-0005-0000-0000-000034000000}"/>
    <cellStyle name="Normal 17" xfId="27" xr:uid="{00000000-0005-0000-0000-000035000000}"/>
    <cellStyle name="Normal 18" xfId="29" xr:uid="{00000000-0005-0000-0000-000036000000}"/>
    <cellStyle name="Normal 18 2" xfId="31" xr:uid="{00000000-0005-0000-0000-000037000000}"/>
    <cellStyle name="Normal 19" xfId="32" xr:uid="{00000000-0005-0000-0000-000038000000}"/>
    <cellStyle name="Normal 2" xfId="14" xr:uid="{00000000-0005-0000-0000-000039000000}"/>
    <cellStyle name="Normal 3" xfId="15" xr:uid="{00000000-0005-0000-0000-00003A000000}"/>
    <cellStyle name="Normal 4" xfId="16" xr:uid="{00000000-0005-0000-0000-00003B000000}"/>
    <cellStyle name="Normal 5" xfId="17" xr:uid="{00000000-0005-0000-0000-00003C000000}"/>
    <cellStyle name="Normal 6" xfId="18" xr:uid="{00000000-0005-0000-0000-00003D000000}"/>
    <cellStyle name="Normal 7" xfId="19" xr:uid="{00000000-0005-0000-0000-00003E000000}"/>
    <cellStyle name="Normal 8" xfId="20" xr:uid="{00000000-0005-0000-0000-00003F000000}"/>
    <cellStyle name="Normal 9" xfId="21" xr:uid="{00000000-0005-0000-0000-000040000000}"/>
    <cellStyle name="Note 2" xfId="69" xr:uid="{00000000-0005-0000-0000-000041000000}"/>
    <cellStyle name="Output 2" xfId="70" xr:uid="{00000000-0005-0000-0000-000042000000}"/>
    <cellStyle name="Prozent 2" xfId="22" xr:uid="{00000000-0005-0000-0000-000043000000}"/>
    <cellStyle name="Standard" xfId="0" builtinId="0"/>
    <cellStyle name="Standard 2" xfId="2" xr:uid="{00000000-0005-0000-0000-000045000000}"/>
    <cellStyle name="Total 2" xfId="71" xr:uid="{00000000-0005-0000-0000-000046000000}"/>
    <cellStyle name="Überschrift" xfId="1" builtinId="15" customBuiltin="1"/>
    <cellStyle name="Warning Text 2" xfId="72" xr:uid="{00000000-0005-0000-0000-000048000000}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workbookViewId="0">
      <selection activeCell="B17" sqref="B17"/>
    </sheetView>
  </sheetViews>
  <sheetFormatPr baseColWidth="10" defaultColWidth="11.42578125" defaultRowHeight="15" x14ac:dyDescent="0.25"/>
  <cols>
    <col min="1" max="1" width="21" bestFit="1" customWidth="1"/>
    <col min="2" max="2" width="27.85546875" bestFit="1" customWidth="1"/>
    <col min="3" max="3" width="26.7109375" bestFit="1" customWidth="1"/>
    <col min="4" max="4" width="24.140625" bestFit="1" customWidth="1"/>
    <col min="5" max="5" width="34.140625" customWidth="1"/>
    <col min="7" max="7" width="12" bestFit="1" customWidth="1"/>
  </cols>
  <sheetData>
    <row r="1" spans="1:5" x14ac:dyDescent="0.2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x14ac:dyDescent="0.25">
      <c r="A2" s="5" t="s">
        <v>11</v>
      </c>
      <c r="B2" s="5"/>
      <c r="C2" s="6" t="s">
        <v>13</v>
      </c>
      <c r="D2" s="7">
        <f>D19</f>
        <v>2172629.3011537399</v>
      </c>
      <c r="E2" s="8">
        <f>D2/D1</f>
        <v>0.72420976705124662</v>
      </c>
    </row>
    <row r="3" spans="1:5" x14ac:dyDescent="0.25">
      <c r="A3" s="5" t="s">
        <v>5</v>
      </c>
      <c r="B3" s="5" t="s">
        <v>6</v>
      </c>
      <c r="C3" s="6" t="s">
        <v>14</v>
      </c>
      <c r="D3" s="7">
        <f>D1-D2</f>
        <v>827370.69884626009</v>
      </c>
      <c r="E3" s="8">
        <f>D3/D1</f>
        <v>0.27579023294875338</v>
      </c>
    </row>
    <row r="4" spans="1:5" x14ac:dyDescent="0.25">
      <c r="A4" s="5" t="s">
        <v>10</v>
      </c>
      <c r="B4" s="11">
        <v>109334686</v>
      </c>
      <c r="C4" s="2" t="s">
        <v>15</v>
      </c>
      <c r="D4" s="12">
        <f>800000-B19</f>
        <v>299191</v>
      </c>
      <c r="E4" s="8">
        <f>D4/800000</f>
        <v>0.37398874999999998</v>
      </c>
    </row>
    <row r="5" spans="1:5" x14ac:dyDescent="0.25">
      <c r="A5" s="5" t="s">
        <v>40</v>
      </c>
      <c r="B5" s="11"/>
    </row>
    <row r="6" spans="1:5" ht="15.75" thickBot="1" x14ac:dyDescent="0.3"/>
    <row r="7" spans="1:5" ht="15.75" thickBot="1" x14ac:dyDescent="0.3">
      <c r="A7" s="2" t="s">
        <v>24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x14ac:dyDescent="0.25">
      <c r="A8" s="3" t="s">
        <v>31</v>
      </c>
      <c r="B8" s="37">
        <v>76000</v>
      </c>
      <c r="C8" s="31">
        <v>4.2648315789473683</v>
      </c>
      <c r="D8" s="32">
        <v>324127.2</v>
      </c>
      <c r="E8" s="33">
        <f t="shared" ref="E8:E17" si="0">B8/$B$4</f>
        <v>6.9511335131103779E-4</v>
      </c>
    </row>
    <row r="9" spans="1:5" s="1" customFormat="1" x14ac:dyDescent="0.25">
      <c r="A9" s="3" t="s">
        <v>32</v>
      </c>
      <c r="B9" s="37">
        <v>87900</v>
      </c>
      <c r="C9" s="31">
        <v>4.2931283276450518</v>
      </c>
      <c r="D9" s="32">
        <v>377365.98000000004</v>
      </c>
      <c r="E9" s="33">
        <f t="shared" si="0"/>
        <v>8.0395346816105554E-4</v>
      </c>
    </row>
    <row r="10" spans="1:5" s="1" customFormat="1" x14ac:dyDescent="0.25">
      <c r="A10" s="3" t="s">
        <v>12</v>
      </c>
      <c r="B10" s="37">
        <v>7000</v>
      </c>
      <c r="C10" s="31">
        <v>4.3755542857142862</v>
      </c>
      <c r="D10" s="32">
        <v>30628.880000000005</v>
      </c>
      <c r="E10" s="33">
        <f t="shared" si="0"/>
        <v>6.4023598147069263E-5</v>
      </c>
    </row>
    <row r="11" spans="1:5" s="1" customFormat="1" x14ac:dyDescent="0.25">
      <c r="A11" s="3" t="s">
        <v>33</v>
      </c>
      <c r="B11" s="37">
        <v>47500</v>
      </c>
      <c r="C11" s="31">
        <v>4.5106606300000003</v>
      </c>
      <c r="D11" s="32">
        <v>214256.38</v>
      </c>
      <c r="E11" s="33">
        <f t="shared" si="0"/>
        <v>4.3444584456939857E-4</v>
      </c>
    </row>
    <row r="12" spans="1:5" s="1" customFormat="1" x14ac:dyDescent="0.25">
      <c r="A12" s="3" t="s">
        <v>34</v>
      </c>
      <c r="B12" s="37">
        <v>52800</v>
      </c>
      <c r="C12" s="31">
        <v>4.3533999999999997</v>
      </c>
      <c r="D12" s="32">
        <f>B12*C12</f>
        <v>229859.52</v>
      </c>
      <c r="E12" s="33">
        <f t="shared" si="0"/>
        <v>4.8292085459503674E-4</v>
      </c>
    </row>
    <row r="13" spans="1:5" s="1" customFormat="1" x14ac:dyDescent="0.25">
      <c r="A13" s="57" t="s">
        <v>35</v>
      </c>
      <c r="B13" s="37">
        <v>52000</v>
      </c>
      <c r="C13" s="31">
        <v>4.3148910000000003</v>
      </c>
      <c r="D13" s="32">
        <f>B13*C13</f>
        <v>224374.33200000002</v>
      </c>
      <c r="E13" s="33">
        <f t="shared" si="0"/>
        <v>4.7560387194965739E-4</v>
      </c>
    </row>
    <row r="14" spans="1:5" s="1" customFormat="1" x14ac:dyDescent="0.25">
      <c r="A14" s="57" t="s">
        <v>36</v>
      </c>
      <c r="B14" s="37">
        <v>40400</v>
      </c>
      <c r="C14" s="31">
        <v>4.2713238499999999</v>
      </c>
      <c r="D14" s="32">
        <v>172561.48353999999</v>
      </c>
      <c r="E14" s="33">
        <v>3.6950762359165692E-4</v>
      </c>
    </row>
    <row r="15" spans="1:5" s="1" customFormat="1" x14ac:dyDescent="0.25">
      <c r="A15" s="57" t="s">
        <v>37</v>
      </c>
      <c r="B15" s="37">
        <v>51200</v>
      </c>
      <c r="C15" s="31">
        <v>4.2889892400000003</v>
      </c>
      <c r="D15" s="32">
        <v>219596.24908800001</v>
      </c>
      <c r="E15" s="33">
        <v>4.6828688930427805E-4</v>
      </c>
    </row>
    <row r="16" spans="1:5" s="1" customFormat="1" x14ac:dyDescent="0.25">
      <c r="A16" s="57" t="s">
        <v>38</v>
      </c>
      <c r="B16" s="37">
        <v>44880</v>
      </c>
      <c r="C16" s="31">
        <v>4.3403867700000003</v>
      </c>
      <c r="D16" s="32">
        <v>194796.55823760002</v>
      </c>
      <c r="E16" s="33">
        <v>4.1048272640578122E-4</v>
      </c>
    </row>
    <row r="17" spans="1:5" s="1" customFormat="1" x14ac:dyDescent="0.25">
      <c r="A17" s="77" t="s">
        <v>39</v>
      </c>
      <c r="B17" s="37">
        <f>'Täglich pro Woche'!B14</f>
        <v>41129</v>
      </c>
      <c r="C17" s="31">
        <f>'Täglich pro Woche'!C14</f>
        <v>4.4995676600000003</v>
      </c>
      <c r="D17" s="32">
        <f>B17*C17</f>
        <v>185062.71828814002</v>
      </c>
      <c r="E17" s="33">
        <f t="shared" si="0"/>
        <v>3.7617522402725884E-4</v>
      </c>
    </row>
    <row r="18" spans="1:5" ht="15.75" thickBot="1" x14ac:dyDescent="0.3">
      <c r="B18" s="38"/>
      <c r="C18" s="30"/>
      <c r="D18" s="30"/>
      <c r="E18" s="30"/>
    </row>
    <row r="19" spans="1:5" ht="15.75" thickBot="1" x14ac:dyDescent="0.3">
      <c r="A19" s="10" t="s">
        <v>9</v>
      </c>
      <c r="B19" s="19">
        <f>SUM(B8:B18)</f>
        <v>500809</v>
      </c>
      <c r="C19" s="34">
        <f>D19/B19</f>
        <v>4.3382393310698086</v>
      </c>
      <c r="D19" s="35">
        <f>SUM(D8:D18)</f>
        <v>2172629.3011537399</v>
      </c>
      <c r="E19" s="36">
        <f>SUM(E8:E18)</f>
        <v>4.5805134520622301E-3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tabSelected="1" workbookViewId="0">
      <selection activeCell="D12" sqref="D12"/>
    </sheetView>
  </sheetViews>
  <sheetFormatPr baseColWidth="10" defaultColWidth="11.42578125" defaultRowHeight="15" x14ac:dyDescent="0.25"/>
  <cols>
    <col min="1" max="1" width="17.28515625" customWidth="1"/>
    <col min="2" max="2" width="27.85546875" bestFit="1" customWidth="1"/>
    <col min="3" max="3" width="26.7109375" bestFit="1" customWidth="1"/>
    <col min="4" max="4" width="24.140625" bestFit="1" customWidth="1"/>
  </cols>
  <sheetData>
    <row r="1" spans="1:4" x14ac:dyDescent="0.25">
      <c r="A1" s="5" t="s">
        <v>4</v>
      </c>
      <c r="B1" s="5"/>
    </row>
    <row r="2" spans="1:4" x14ac:dyDescent="0.25">
      <c r="A2" s="5" t="s">
        <v>11</v>
      </c>
      <c r="B2" s="5"/>
    </row>
    <row r="3" spans="1:4" x14ac:dyDescent="0.25">
      <c r="A3" s="5" t="s">
        <v>5</v>
      </c>
      <c r="B3" s="5" t="s">
        <v>6</v>
      </c>
    </row>
    <row r="4" spans="1:4" x14ac:dyDescent="0.25">
      <c r="A4" s="5" t="s">
        <v>41</v>
      </c>
      <c r="B4" s="4"/>
    </row>
    <row r="7" spans="1:4" x14ac:dyDescent="0.25">
      <c r="A7" s="27" t="s">
        <v>0</v>
      </c>
      <c r="B7" s="27" t="s">
        <v>1</v>
      </c>
      <c r="C7" s="27" t="s">
        <v>3</v>
      </c>
      <c r="D7" s="27" t="s">
        <v>2</v>
      </c>
    </row>
    <row r="8" spans="1:4" s="1" customFormat="1" x14ac:dyDescent="0.25">
      <c r="A8" s="25">
        <v>43514</v>
      </c>
      <c r="B8" s="28">
        <v>10200</v>
      </c>
      <c r="C8" s="50">
        <v>4.4454000000000002</v>
      </c>
      <c r="D8" s="29">
        <f>B8*C8</f>
        <v>45343.08</v>
      </c>
    </row>
    <row r="9" spans="1:4" s="1" customFormat="1" x14ac:dyDescent="0.25">
      <c r="A9" s="25">
        <v>43515</v>
      </c>
      <c r="B9" s="28">
        <v>9500</v>
      </c>
      <c r="C9" s="50">
        <v>4.5381999999999998</v>
      </c>
      <c r="D9" s="29">
        <f t="shared" ref="D9:D12" si="0">B9*C9</f>
        <v>43112.9</v>
      </c>
    </row>
    <row r="10" spans="1:4" s="1" customFormat="1" x14ac:dyDescent="0.25">
      <c r="A10" s="25">
        <v>43516</v>
      </c>
      <c r="B10" s="28">
        <v>9100</v>
      </c>
      <c r="C10" s="50">
        <v>4.5061999999999998</v>
      </c>
      <c r="D10" s="29">
        <f t="shared" si="0"/>
        <v>41006.42</v>
      </c>
    </row>
    <row r="11" spans="1:4" s="1" customFormat="1" x14ac:dyDescent="0.25">
      <c r="A11" s="25">
        <v>43517</v>
      </c>
      <c r="B11" s="28">
        <v>5700</v>
      </c>
      <c r="C11" s="50">
        <v>4.5223000000000004</v>
      </c>
      <c r="D11" s="29">
        <f t="shared" si="0"/>
        <v>25777.110000000004</v>
      </c>
    </row>
    <row r="12" spans="1:4" s="1" customFormat="1" x14ac:dyDescent="0.25">
      <c r="A12" s="25">
        <v>43518</v>
      </c>
      <c r="B12" s="28">
        <v>6629</v>
      </c>
      <c r="C12" s="50">
        <v>4.4988999999999999</v>
      </c>
      <c r="D12" s="29">
        <f t="shared" si="0"/>
        <v>29823.2081</v>
      </c>
    </row>
    <row r="13" spans="1:4" s="1" customFormat="1" x14ac:dyDescent="0.25"/>
    <row r="14" spans="1:4" x14ac:dyDescent="0.25">
      <c r="A14" s="26" t="s">
        <v>30</v>
      </c>
      <c r="B14" s="39">
        <f>SUM(B8:B12)</f>
        <v>41129</v>
      </c>
      <c r="C14" s="40">
        <f>ROUND(D14/B14,8)</f>
        <v>4.4995676600000003</v>
      </c>
      <c r="D14" s="41">
        <f>SUM(D8:D12)</f>
        <v>185062.7181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9F911-A422-40E4-9402-22501E5A2491}">
  <dimension ref="A1:AE43"/>
  <sheetViews>
    <sheetView workbookViewId="0">
      <selection activeCell="E42" sqref="E42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28515625" style="1" bestFit="1" customWidth="1"/>
    <col min="14" max="14" width="18.7109375" style="1" customWidth="1"/>
    <col min="15" max="16384" width="11.42578125" style="1"/>
  </cols>
  <sheetData>
    <row r="1" spans="2:31" ht="16.5" thickTop="1" thickBot="1" x14ac:dyDescent="0.3">
      <c r="B1" s="13" t="s">
        <v>28</v>
      </c>
      <c r="C1" s="21" t="s">
        <v>29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  <c r="M1" s="42"/>
    </row>
    <row r="2" spans="2:31" ht="15.75" thickTop="1" x14ac:dyDescent="0.25">
      <c r="B2" s="16">
        <v>43518</v>
      </c>
      <c r="C2" s="59">
        <v>43511.438530092593</v>
      </c>
      <c r="D2" s="22" t="s">
        <v>23</v>
      </c>
      <c r="E2" s="58">
        <v>1000</v>
      </c>
      <c r="F2" s="23">
        <v>4.5</v>
      </c>
      <c r="G2" s="22" t="s">
        <v>25</v>
      </c>
      <c r="H2" s="22" t="s">
        <v>26</v>
      </c>
      <c r="M2" s="42"/>
      <c r="Y2" s="42"/>
      <c r="AD2" s="42"/>
    </row>
    <row r="3" spans="2:31" x14ac:dyDescent="0.25">
      <c r="B3" s="16">
        <v>43518</v>
      </c>
      <c r="C3" s="59">
        <v>0.4394675925925926</v>
      </c>
      <c r="D3" s="22" t="s">
        <v>23</v>
      </c>
      <c r="E3" s="58">
        <v>450</v>
      </c>
      <c r="F3" s="23">
        <v>4.4950000000000001</v>
      </c>
      <c r="G3" s="22" t="s">
        <v>25</v>
      </c>
      <c r="H3" s="22" t="s">
        <v>26</v>
      </c>
      <c r="M3" s="42"/>
      <c r="Y3" s="42"/>
      <c r="AD3" s="42"/>
    </row>
    <row r="4" spans="2:31" x14ac:dyDescent="0.25">
      <c r="B4" s="16">
        <v>43518</v>
      </c>
      <c r="C4" s="59">
        <v>0.4394675925925926</v>
      </c>
      <c r="D4" s="22" t="s">
        <v>23</v>
      </c>
      <c r="E4" s="58">
        <v>10</v>
      </c>
      <c r="F4" s="23">
        <v>4.4950000000000001</v>
      </c>
      <c r="G4" s="22" t="s">
        <v>25</v>
      </c>
      <c r="H4" s="22" t="s">
        <v>26</v>
      </c>
      <c r="M4" s="42"/>
      <c r="Y4" s="42"/>
      <c r="AD4" s="42"/>
    </row>
    <row r="5" spans="2:31" x14ac:dyDescent="0.25">
      <c r="B5" s="16">
        <v>43518</v>
      </c>
      <c r="C5" s="59">
        <v>0.4444791666666667</v>
      </c>
      <c r="D5" s="22" t="s">
        <v>23</v>
      </c>
      <c r="E5" s="58">
        <v>3</v>
      </c>
      <c r="F5" s="23">
        <v>4.4950000000000001</v>
      </c>
      <c r="G5" s="22" t="s">
        <v>25</v>
      </c>
      <c r="H5" s="22" t="s">
        <v>26</v>
      </c>
      <c r="M5" s="42"/>
      <c r="Y5" s="42"/>
      <c r="AD5" s="42"/>
    </row>
    <row r="6" spans="2:31" x14ac:dyDescent="0.25">
      <c r="B6" s="16">
        <v>43518</v>
      </c>
      <c r="C6" s="59">
        <v>0.44762731481481483</v>
      </c>
      <c r="D6" s="22" t="s">
        <v>23</v>
      </c>
      <c r="E6" s="58">
        <v>5</v>
      </c>
      <c r="F6" s="23">
        <v>4.4950000000000001</v>
      </c>
      <c r="G6" s="22" t="s">
        <v>25</v>
      </c>
      <c r="H6" s="22" t="s">
        <v>26</v>
      </c>
      <c r="M6" s="42"/>
      <c r="Y6" s="42"/>
      <c r="AD6" s="42"/>
    </row>
    <row r="7" spans="2:31" x14ac:dyDescent="0.25">
      <c r="B7" s="16">
        <v>43518</v>
      </c>
      <c r="C7" s="59">
        <v>0.44762731481481483</v>
      </c>
      <c r="D7" s="25" t="s">
        <v>23</v>
      </c>
      <c r="E7" s="89">
        <v>532</v>
      </c>
      <c r="F7" s="23">
        <v>4.4950000000000001</v>
      </c>
      <c r="G7" s="22" t="s">
        <v>25</v>
      </c>
      <c r="H7" s="22" t="s">
        <v>26</v>
      </c>
      <c r="M7" s="42"/>
      <c r="N7" s="42"/>
      <c r="Z7" s="42"/>
      <c r="AE7" s="42"/>
    </row>
    <row r="8" spans="2:31" x14ac:dyDescent="0.25">
      <c r="B8" s="16">
        <v>43518</v>
      </c>
      <c r="C8" s="56">
        <v>0.44831018518518517</v>
      </c>
      <c r="D8" s="25" t="s">
        <v>23</v>
      </c>
      <c r="E8" s="83">
        <v>3</v>
      </c>
      <c r="F8" s="48">
        <v>4.4850000000000003</v>
      </c>
      <c r="G8" s="22" t="s">
        <v>25</v>
      </c>
      <c r="H8" s="22" t="s">
        <v>26</v>
      </c>
      <c r="M8" s="42"/>
      <c r="N8" s="42"/>
      <c r="Z8" s="42"/>
      <c r="AE8" s="42"/>
    </row>
    <row r="9" spans="2:31" x14ac:dyDescent="0.25">
      <c r="B9" s="16">
        <v>43518</v>
      </c>
      <c r="C9" s="56">
        <v>0.45020833333333332</v>
      </c>
      <c r="D9" s="25" t="s">
        <v>23</v>
      </c>
      <c r="E9" s="83">
        <v>3</v>
      </c>
      <c r="F9" s="48">
        <v>4.4850000000000003</v>
      </c>
      <c r="G9" s="22" t="s">
        <v>25</v>
      </c>
      <c r="H9" s="22" t="s">
        <v>26</v>
      </c>
      <c r="M9" s="42"/>
      <c r="N9" s="42"/>
      <c r="Z9" s="42"/>
      <c r="AE9" s="42"/>
    </row>
    <row r="10" spans="2:31" x14ac:dyDescent="0.25">
      <c r="B10" s="16">
        <v>43518</v>
      </c>
      <c r="C10" s="56">
        <v>0.45145833333333335</v>
      </c>
      <c r="D10" s="25" t="s">
        <v>23</v>
      </c>
      <c r="E10" s="83">
        <v>4</v>
      </c>
      <c r="F10" s="48">
        <v>4.4850000000000003</v>
      </c>
      <c r="G10" s="22" t="s">
        <v>25</v>
      </c>
      <c r="H10" s="22" t="s">
        <v>26</v>
      </c>
      <c r="M10" s="42"/>
      <c r="N10" s="42"/>
      <c r="Z10" s="42"/>
      <c r="AE10" s="42"/>
    </row>
    <row r="11" spans="2:31" x14ac:dyDescent="0.25">
      <c r="B11" s="16">
        <v>43518</v>
      </c>
      <c r="C11" s="56">
        <v>0.45827546296296301</v>
      </c>
      <c r="D11" s="25" t="s">
        <v>23</v>
      </c>
      <c r="E11" s="83">
        <v>3</v>
      </c>
      <c r="F11" s="48">
        <v>4.4850000000000003</v>
      </c>
      <c r="G11" s="22" t="s">
        <v>25</v>
      </c>
      <c r="H11" s="22" t="s">
        <v>26</v>
      </c>
      <c r="M11" s="42"/>
      <c r="N11" s="42"/>
      <c r="Z11" s="42"/>
      <c r="AE11" s="42"/>
    </row>
    <row r="12" spans="2:31" x14ac:dyDescent="0.25">
      <c r="B12" s="16">
        <v>43518</v>
      </c>
      <c r="C12" s="56">
        <v>0.4654861111111111</v>
      </c>
      <c r="D12" s="25" t="s">
        <v>23</v>
      </c>
      <c r="E12" s="83">
        <v>4</v>
      </c>
      <c r="F12" s="48">
        <v>4.4850000000000003</v>
      </c>
      <c r="G12" s="22" t="s">
        <v>25</v>
      </c>
      <c r="H12" s="22" t="s">
        <v>26</v>
      </c>
      <c r="M12" s="42"/>
      <c r="N12" s="42"/>
      <c r="Z12" s="42"/>
      <c r="AE12" s="42"/>
    </row>
    <row r="13" spans="2:31" x14ac:dyDescent="0.25">
      <c r="B13" s="16">
        <v>43518</v>
      </c>
      <c r="C13" s="56">
        <v>0.4704861111111111</v>
      </c>
      <c r="D13" s="25" t="s">
        <v>23</v>
      </c>
      <c r="E13" s="83">
        <v>7</v>
      </c>
      <c r="F13" s="48">
        <v>4.4850000000000003</v>
      </c>
      <c r="G13" s="22" t="s">
        <v>25</v>
      </c>
      <c r="H13" s="22" t="s">
        <v>26</v>
      </c>
      <c r="M13" s="42"/>
      <c r="N13" s="42"/>
      <c r="Z13" s="42"/>
      <c r="AE13" s="42"/>
    </row>
    <row r="14" spans="2:31" x14ac:dyDescent="0.25">
      <c r="B14" s="16">
        <v>43518</v>
      </c>
      <c r="C14" s="56">
        <v>0.47625000000000001</v>
      </c>
      <c r="D14" s="25" t="s">
        <v>23</v>
      </c>
      <c r="E14" s="83">
        <v>4</v>
      </c>
      <c r="F14" s="48">
        <v>4.4850000000000003</v>
      </c>
      <c r="G14" s="22" t="s">
        <v>25</v>
      </c>
      <c r="H14" s="22" t="s">
        <v>26</v>
      </c>
      <c r="M14" s="42"/>
      <c r="N14" s="42"/>
      <c r="Z14" s="42"/>
      <c r="AE14" s="42"/>
    </row>
    <row r="15" spans="2:31" x14ac:dyDescent="0.25">
      <c r="B15" s="25">
        <v>43518</v>
      </c>
      <c r="C15" s="56">
        <v>0.47721064814814818</v>
      </c>
      <c r="D15" s="25" t="s">
        <v>23</v>
      </c>
      <c r="E15" s="83">
        <v>3</v>
      </c>
      <c r="F15" s="48">
        <v>4.4850000000000003</v>
      </c>
      <c r="G15" s="25" t="s">
        <v>25</v>
      </c>
      <c r="H15" s="25" t="s">
        <v>26</v>
      </c>
      <c r="M15" s="42"/>
      <c r="N15" s="42"/>
      <c r="Z15" s="42"/>
      <c r="AE15" s="42"/>
    </row>
    <row r="16" spans="2:31" x14ac:dyDescent="0.25">
      <c r="B16" s="25">
        <v>43518</v>
      </c>
      <c r="C16" s="56">
        <v>0.47945601851851855</v>
      </c>
      <c r="D16" s="25" t="s">
        <v>23</v>
      </c>
      <c r="E16" s="83">
        <v>4</v>
      </c>
      <c r="F16" s="48">
        <v>4.4800000000000004</v>
      </c>
      <c r="G16" s="25" t="s">
        <v>25</v>
      </c>
      <c r="H16" s="25" t="s">
        <v>26</v>
      </c>
      <c r="M16" s="42"/>
      <c r="N16" s="42"/>
      <c r="Z16" s="42"/>
      <c r="AE16" s="42"/>
    </row>
    <row r="17" spans="2:31" x14ac:dyDescent="0.25">
      <c r="B17" s="25">
        <v>43518</v>
      </c>
      <c r="C17" s="56">
        <v>0.4820949074074074</v>
      </c>
      <c r="D17" s="25" t="s">
        <v>23</v>
      </c>
      <c r="E17" s="83">
        <v>3</v>
      </c>
      <c r="F17" s="48">
        <v>4.4800000000000004</v>
      </c>
      <c r="G17" s="25" t="s">
        <v>25</v>
      </c>
      <c r="H17" s="25" t="s">
        <v>26</v>
      </c>
      <c r="M17" s="42"/>
      <c r="N17" s="42"/>
      <c r="Z17" s="42"/>
      <c r="AE17" s="42"/>
    </row>
    <row r="18" spans="2:31" x14ac:dyDescent="0.25">
      <c r="B18" s="25">
        <v>43518</v>
      </c>
      <c r="C18" s="56">
        <v>0.49256944444444445</v>
      </c>
      <c r="D18" s="25" t="s">
        <v>23</v>
      </c>
      <c r="E18" s="83">
        <v>14</v>
      </c>
      <c r="F18" s="48">
        <v>4.4800000000000004</v>
      </c>
      <c r="G18" s="25" t="s">
        <v>25</v>
      </c>
      <c r="H18" s="25" t="s">
        <v>26</v>
      </c>
      <c r="M18" s="42"/>
      <c r="N18" s="42"/>
      <c r="Z18" s="42"/>
      <c r="AE18" s="42"/>
    </row>
    <row r="19" spans="2:31" x14ac:dyDescent="0.25">
      <c r="B19" s="25">
        <v>43518</v>
      </c>
      <c r="C19" s="56">
        <v>0.50935185185185183</v>
      </c>
      <c r="D19" s="25" t="s">
        <v>23</v>
      </c>
      <c r="E19" s="90">
        <v>5</v>
      </c>
      <c r="F19" s="48">
        <v>4.4800000000000004</v>
      </c>
      <c r="G19" s="25" t="s">
        <v>25</v>
      </c>
      <c r="H19" s="25" t="s">
        <v>26</v>
      </c>
      <c r="M19" s="42"/>
      <c r="N19" s="42"/>
      <c r="Z19" s="42"/>
      <c r="AE19" s="42"/>
    </row>
    <row r="20" spans="2:31" x14ac:dyDescent="0.25">
      <c r="B20" s="25">
        <v>43518</v>
      </c>
      <c r="C20" s="56">
        <v>0.51041666666666663</v>
      </c>
      <c r="D20" s="25" t="s">
        <v>23</v>
      </c>
      <c r="E20" s="83">
        <v>4</v>
      </c>
      <c r="F20" s="48">
        <v>4.4800000000000004</v>
      </c>
      <c r="G20" s="25" t="s">
        <v>25</v>
      </c>
      <c r="H20" s="25" t="s">
        <v>26</v>
      </c>
      <c r="M20" s="42"/>
      <c r="N20" s="42"/>
      <c r="Z20" s="42"/>
      <c r="AE20" s="42"/>
    </row>
    <row r="21" spans="2:31" x14ac:dyDescent="0.25">
      <c r="B21" s="25">
        <v>43518</v>
      </c>
      <c r="C21" s="56">
        <v>0.51271990740740747</v>
      </c>
      <c r="D21" s="25" t="s">
        <v>23</v>
      </c>
      <c r="E21" s="83">
        <v>10</v>
      </c>
      <c r="F21" s="48">
        <v>4.4800000000000004</v>
      </c>
      <c r="G21" s="25" t="s">
        <v>25</v>
      </c>
      <c r="H21" s="25" t="s">
        <v>26</v>
      </c>
      <c r="M21" s="42"/>
      <c r="N21" s="42"/>
      <c r="Z21" s="42"/>
      <c r="AE21" s="42"/>
    </row>
    <row r="22" spans="2:31" x14ac:dyDescent="0.25">
      <c r="B22" s="25">
        <v>43518</v>
      </c>
      <c r="C22" s="56">
        <v>0.51954861111111106</v>
      </c>
      <c r="D22" s="25" t="s">
        <v>23</v>
      </c>
      <c r="E22" s="83">
        <v>8</v>
      </c>
      <c r="F22" s="48">
        <v>4.4800000000000004</v>
      </c>
      <c r="G22" s="25" t="s">
        <v>25</v>
      </c>
      <c r="H22" s="25" t="s">
        <v>26</v>
      </c>
      <c r="N22" s="42"/>
      <c r="Z22" s="42"/>
      <c r="AE22" s="42"/>
    </row>
    <row r="23" spans="2:31" x14ac:dyDescent="0.25">
      <c r="B23" s="25">
        <v>43518</v>
      </c>
      <c r="C23" s="56">
        <v>0.52633101851851849</v>
      </c>
      <c r="D23" s="25" t="s">
        <v>23</v>
      </c>
      <c r="E23" s="83">
        <v>6</v>
      </c>
      <c r="F23" s="48">
        <v>4.4800000000000004</v>
      </c>
      <c r="G23" s="25" t="s">
        <v>25</v>
      </c>
      <c r="H23" s="25" t="s">
        <v>26</v>
      </c>
      <c r="N23" s="42"/>
      <c r="Z23" s="42"/>
      <c r="AE23" s="42"/>
    </row>
    <row r="24" spans="2:31" x14ac:dyDescent="0.25">
      <c r="B24" s="25">
        <v>43518</v>
      </c>
      <c r="C24" s="56">
        <v>0.53239583333333329</v>
      </c>
      <c r="D24" s="25" t="s">
        <v>23</v>
      </c>
      <c r="E24" s="83">
        <v>1</v>
      </c>
      <c r="F24" s="48">
        <v>4.4800000000000004</v>
      </c>
      <c r="G24" s="25" t="s">
        <v>25</v>
      </c>
      <c r="H24" s="25" t="s">
        <v>26</v>
      </c>
      <c r="N24" s="42"/>
      <c r="Z24" s="42"/>
      <c r="AE24" s="42"/>
    </row>
    <row r="25" spans="2:31" x14ac:dyDescent="0.25">
      <c r="B25" s="25">
        <v>43518</v>
      </c>
      <c r="C25" s="56">
        <v>0.53318287037037038</v>
      </c>
      <c r="D25" s="25" t="s">
        <v>23</v>
      </c>
      <c r="E25" s="83">
        <v>8</v>
      </c>
      <c r="F25" s="48">
        <v>4.4800000000000004</v>
      </c>
      <c r="G25" s="25" t="s">
        <v>25</v>
      </c>
      <c r="H25" s="25" t="s">
        <v>26</v>
      </c>
      <c r="N25" s="42"/>
      <c r="Z25" s="42"/>
      <c r="AE25" s="42"/>
    </row>
    <row r="26" spans="2:31" x14ac:dyDescent="0.25">
      <c r="B26" s="25">
        <v>43518</v>
      </c>
      <c r="C26" s="56">
        <v>0.54443287037037036</v>
      </c>
      <c r="D26" s="25" t="s">
        <v>23</v>
      </c>
      <c r="E26" s="83">
        <v>2</v>
      </c>
      <c r="F26" s="48">
        <v>4.4800000000000004</v>
      </c>
      <c r="G26" s="25" t="s">
        <v>25</v>
      </c>
      <c r="H26" s="25" t="s">
        <v>26</v>
      </c>
    </row>
    <row r="27" spans="2:31" x14ac:dyDescent="0.25">
      <c r="B27" s="25">
        <v>43518</v>
      </c>
      <c r="C27" s="56">
        <v>0.54609953703703706</v>
      </c>
      <c r="D27" s="25" t="s">
        <v>23</v>
      </c>
      <c r="E27" s="83">
        <v>2</v>
      </c>
      <c r="F27" s="48">
        <v>4.4800000000000004</v>
      </c>
      <c r="G27" s="25" t="s">
        <v>25</v>
      </c>
      <c r="H27" s="25" t="s">
        <v>26</v>
      </c>
    </row>
    <row r="28" spans="2:31" x14ac:dyDescent="0.25">
      <c r="B28" s="25">
        <v>43518</v>
      </c>
      <c r="C28" s="56">
        <v>0.55374999999999996</v>
      </c>
      <c r="D28" s="25" t="s">
        <v>23</v>
      </c>
      <c r="E28" s="83">
        <v>4</v>
      </c>
      <c r="F28" s="48">
        <v>4.4800000000000004</v>
      </c>
      <c r="G28" s="25" t="s">
        <v>25</v>
      </c>
      <c r="H28" s="25" t="s">
        <v>26</v>
      </c>
    </row>
    <row r="29" spans="2:31" x14ac:dyDescent="0.25">
      <c r="B29" s="25">
        <v>43518</v>
      </c>
      <c r="C29" s="56">
        <v>0.55378472222222219</v>
      </c>
      <c r="D29" s="25" t="s">
        <v>23</v>
      </c>
      <c r="E29" s="83">
        <v>9</v>
      </c>
      <c r="F29" s="48">
        <v>4.4800000000000004</v>
      </c>
      <c r="G29" s="25" t="s">
        <v>25</v>
      </c>
      <c r="H29" s="25" t="s">
        <v>26</v>
      </c>
    </row>
    <row r="30" spans="2:31" x14ac:dyDescent="0.25">
      <c r="B30" s="25">
        <v>43518</v>
      </c>
      <c r="C30" s="56">
        <v>0.55530092592592595</v>
      </c>
      <c r="D30" s="25" t="s">
        <v>23</v>
      </c>
      <c r="E30" s="83">
        <v>6</v>
      </c>
      <c r="F30" s="48">
        <v>4.4800000000000004</v>
      </c>
      <c r="G30" s="25" t="s">
        <v>25</v>
      </c>
      <c r="H30" s="25" t="s">
        <v>26</v>
      </c>
    </row>
    <row r="31" spans="2:31" x14ac:dyDescent="0.25">
      <c r="B31" s="25">
        <v>43518</v>
      </c>
      <c r="C31" s="56">
        <v>0.60144675925925928</v>
      </c>
      <c r="D31" s="25" t="s">
        <v>23</v>
      </c>
      <c r="E31" s="90">
        <v>1483</v>
      </c>
      <c r="F31" s="48">
        <v>4.5</v>
      </c>
      <c r="G31" s="25" t="s">
        <v>25</v>
      </c>
      <c r="H31" s="25" t="s">
        <v>26</v>
      </c>
    </row>
    <row r="32" spans="2:31" x14ac:dyDescent="0.25">
      <c r="B32" s="25">
        <v>43518</v>
      </c>
      <c r="C32" s="56">
        <v>0.60317129629629629</v>
      </c>
      <c r="D32" s="25" t="s">
        <v>23</v>
      </c>
      <c r="E32" s="83">
        <v>33</v>
      </c>
      <c r="F32" s="48">
        <v>4.49</v>
      </c>
      <c r="G32" s="25" t="s">
        <v>25</v>
      </c>
      <c r="H32" s="25" t="s">
        <v>26</v>
      </c>
    </row>
    <row r="33" spans="1:8" x14ac:dyDescent="0.25">
      <c r="B33" s="25">
        <v>43518</v>
      </c>
      <c r="C33" s="56">
        <v>0.60442129629629626</v>
      </c>
      <c r="D33" s="25" t="s">
        <v>23</v>
      </c>
      <c r="E33" s="90">
        <v>1367</v>
      </c>
      <c r="F33" s="48">
        <v>4.5</v>
      </c>
      <c r="G33" s="25" t="s">
        <v>25</v>
      </c>
      <c r="H33" s="25" t="s">
        <v>26</v>
      </c>
    </row>
    <row r="34" spans="1:8" x14ac:dyDescent="0.25">
      <c r="B34" s="25">
        <v>43518</v>
      </c>
      <c r="C34" s="56">
        <v>0.60695601851851855</v>
      </c>
      <c r="D34" s="25" t="s">
        <v>23</v>
      </c>
      <c r="E34" s="83">
        <v>600</v>
      </c>
      <c r="F34" s="48">
        <v>4.5</v>
      </c>
      <c r="G34" s="25" t="s">
        <v>25</v>
      </c>
      <c r="H34" s="25" t="s">
        <v>26</v>
      </c>
    </row>
    <row r="35" spans="1:8" x14ac:dyDescent="0.25">
      <c r="B35" s="16">
        <v>43518</v>
      </c>
      <c r="C35" s="56">
        <v>0.6527546296296296</v>
      </c>
      <c r="D35" s="25" t="s">
        <v>23</v>
      </c>
      <c r="E35" s="90">
        <v>3</v>
      </c>
      <c r="F35" s="48">
        <v>4.5</v>
      </c>
      <c r="G35" s="25" t="s">
        <v>25</v>
      </c>
      <c r="H35" s="25" t="s">
        <v>26</v>
      </c>
    </row>
    <row r="36" spans="1:8" x14ac:dyDescent="0.25">
      <c r="B36" s="25">
        <v>43518</v>
      </c>
      <c r="C36" s="56">
        <v>0.65549768518518514</v>
      </c>
      <c r="D36" s="25" t="s">
        <v>23</v>
      </c>
      <c r="E36" s="83">
        <v>4</v>
      </c>
      <c r="F36" s="48">
        <v>4.5</v>
      </c>
      <c r="G36" s="25" t="s">
        <v>25</v>
      </c>
      <c r="H36" s="25" t="s">
        <v>26</v>
      </c>
    </row>
    <row r="37" spans="1:8" x14ac:dyDescent="0.25">
      <c r="B37" s="25">
        <v>43518</v>
      </c>
      <c r="C37" s="56">
        <v>0.65745370370370371</v>
      </c>
      <c r="D37" s="25" t="s">
        <v>23</v>
      </c>
      <c r="E37" s="83">
        <v>4</v>
      </c>
      <c r="F37" s="48">
        <v>4.5</v>
      </c>
      <c r="G37" s="25" t="s">
        <v>25</v>
      </c>
      <c r="H37" s="25" t="s">
        <v>26</v>
      </c>
    </row>
    <row r="38" spans="1:8" x14ac:dyDescent="0.25">
      <c r="B38" s="25">
        <v>43518</v>
      </c>
      <c r="C38" s="56">
        <v>0.6619328703703703</v>
      </c>
      <c r="D38" s="25" t="s">
        <v>23</v>
      </c>
      <c r="E38" s="83">
        <v>3</v>
      </c>
      <c r="F38" s="48">
        <v>4.5</v>
      </c>
      <c r="G38" s="25" t="s">
        <v>25</v>
      </c>
      <c r="H38" s="25" t="s">
        <v>26</v>
      </c>
    </row>
    <row r="39" spans="1:8" x14ac:dyDescent="0.25">
      <c r="B39" s="25">
        <v>43518</v>
      </c>
      <c r="C39" s="56">
        <v>0.66357638888888892</v>
      </c>
      <c r="D39" s="25" t="s">
        <v>23</v>
      </c>
      <c r="E39" s="83">
        <v>4</v>
      </c>
      <c r="F39" s="48">
        <v>4.5</v>
      </c>
      <c r="G39" s="25" t="s">
        <v>25</v>
      </c>
      <c r="H39" s="25" t="s">
        <v>26</v>
      </c>
    </row>
    <row r="40" spans="1:8" x14ac:dyDescent="0.25">
      <c r="B40" s="25">
        <v>43518</v>
      </c>
      <c r="C40" s="56">
        <v>0.66518518518518521</v>
      </c>
      <c r="D40" s="25" t="s">
        <v>23</v>
      </c>
      <c r="E40" s="83">
        <v>11</v>
      </c>
      <c r="F40" s="48">
        <v>4.5</v>
      </c>
      <c r="G40" s="25" t="s">
        <v>25</v>
      </c>
      <c r="H40" s="25" t="s">
        <v>26</v>
      </c>
    </row>
    <row r="41" spans="1:8" x14ac:dyDescent="0.25">
      <c r="B41" s="25">
        <v>43518</v>
      </c>
      <c r="C41" s="56">
        <v>0.66527777777777775</v>
      </c>
      <c r="D41" s="25" t="s">
        <v>23</v>
      </c>
      <c r="E41" s="47">
        <v>1000</v>
      </c>
      <c r="F41" s="48">
        <v>4.5</v>
      </c>
      <c r="G41" s="25" t="s">
        <v>25</v>
      </c>
      <c r="H41" s="25" t="s">
        <v>26</v>
      </c>
    </row>
    <row r="42" spans="1:8" ht="15.75" thickBot="1" x14ac:dyDescent="0.3">
      <c r="D42" s="20"/>
      <c r="E42" s="91"/>
    </row>
    <row r="43" spans="1:8" ht="15.75" thickBot="1" x14ac:dyDescent="0.3">
      <c r="A43" s="10" t="s">
        <v>46</v>
      </c>
      <c r="B43" s="24"/>
      <c r="C43" s="17"/>
      <c r="D43" s="17" t="s">
        <v>27</v>
      </c>
      <c r="E43" s="19">
        <v>6629</v>
      </c>
      <c r="F43" s="49">
        <v>4.4988999999999999</v>
      </c>
      <c r="G43" s="18" t="s">
        <v>21</v>
      </c>
      <c r="H43" s="18" t="s">
        <v>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5FB0-7DF8-41C8-B517-A1182C0DDBAB}">
  <dimension ref="A1:AD46"/>
  <sheetViews>
    <sheetView workbookViewId="0">
      <selection activeCell="A20" sqref="A20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1:30" ht="15.75" thickTop="1" x14ac:dyDescent="0.25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1:30" x14ac:dyDescent="0.25">
      <c r="B2" s="25">
        <v>43517</v>
      </c>
      <c r="C2" s="56">
        <v>0.38164351851851852</v>
      </c>
      <c r="D2" s="25" t="s">
        <v>23</v>
      </c>
      <c r="E2" s="47">
        <v>1300</v>
      </c>
      <c r="F2" s="48">
        <v>4.5</v>
      </c>
      <c r="G2" s="25" t="s">
        <v>25</v>
      </c>
      <c r="H2" s="25" t="s">
        <v>26</v>
      </c>
      <c r="M2" s="42"/>
      <c r="Y2" s="42"/>
      <c r="AD2" s="42"/>
    </row>
    <row r="3" spans="1:30" x14ac:dyDescent="0.25">
      <c r="B3" s="25">
        <v>43517</v>
      </c>
      <c r="C3" s="56">
        <v>0.55693287037037031</v>
      </c>
      <c r="D3" s="25" t="s">
        <v>23</v>
      </c>
      <c r="E3" s="47">
        <v>2500</v>
      </c>
      <c r="F3" s="48">
        <v>4.5350000000000001</v>
      </c>
      <c r="G3" s="25" t="s">
        <v>25</v>
      </c>
      <c r="H3" s="25" t="s">
        <v>26</v>
      </c>
      <c r="M3" s="42"/>
      <c r="Y3" s="42"/>
      <c r="AD3" s="42"/>
    </row>
    <row r="4" spans="1:30" x14ac:dyDescent="0.25">
      <c r="B4" s="25">
        <v>43517</v>
      </c>
      <c r="C4" s="56">
        <v>0.6178703703703704</v>
      </c>
      <c r="D4" s="25" t="s">
        <v>23</v>
      </c>
      <c r="E4" s="47">
        <v>13</v>
      </c>
      <c r="F4" s="48">
        <v>4.51</v>
      </c>
      <c r="G4" s="25" t="s">
        <v>25</v>
      </c>
      <c r="H4" s="25" t="s">
        <v>26</v>
      </c>
      <c r="M4" s="42"/>
      <c r="Y4" s="42"/>
      <c r="AD4" s="42"/>
    </row>
    <row r="5" spans="1:30" x14ac:dyDescent="0.25">
      <c r="B5" s="25">
        <v>43517</v>
      </c>
      <c r="C5" s="56">
        <v>0.63984953703703706</v>
      </c>
      <c r="D5" s="25" t="s">
        <v>23</v>
      </c>
      <c r="E5" s="47">
        <v>1108</v>
      </c>
      <c r="F5" s="48">
        <v>4.51</v>
      </c>
      <c r="G5" s="25" t="s">
        <v>25</v>
      </c>
      <c r="H5" s="25" t="s">
        <v>26</v>
      </c>
      <c r="M5" s="42"/>
      <c r="Y5" s="42"/>
      <c r="AD5" s="42"/>
    </row>
    <row r="6" spans="1:30" x14ac:dyDescent="0.25">
      <c r="B6" s="25">
        <v>43517</v>
      </c>
      <c r="C6" s="56">
        <v>0.63984953703703706</v>
      </c>
      <c r="D6" s="25" t="s">
        <v>23</v>
      </c>
      <c r="E6" s="47">
        <v>143</v>
      </c>
      <c r="F6" s="48">
        <v>4.51</v>
      </c>
      <c r="G6" s="25" t="s">
        <v>25</v>
      </c>
      <c r="H6" s="25" t="s">
        <v>26</v>
      </c>
      <c r="M6" s="42"/>
      <c r="Y6" s="42"/>
      <c r="AD6" s="42"/>
    </row>
    <row r="7" spans="1:30" x14ac:dyDescent="0.25">
      <c r="B7" s="25">
        <v>43517</v>
      </c>
      <c r="C7" s="56">
        <v>0.65009259259259256</v>
      </c>
      <c r="D7" s="25" t="s">
        <v>23</v>
      </c>
      <c r="E7" s="47">
        <v>175</v>
      </c>
      <c r="F7" s="48">
        <v>4.53</v>
      </c>
      <c r="G7" s="25" t="s">
        <v>25</v>
      </c>
      <c r="H7" s="25" t="s">
        <v>26</v>
      </c>
      <c r="M7" s="42"/>
      <c r="Y7" s="42"/>
      <c r="AD7" s="42"/>
    </row>
    <row r="8" spans="1:30" x14ac:dyDescent="0.25">
      <c r="B8" s="25">
        <v>43517</v>
      </c>
      <c r="C8" s="56">
        <v>0.65009259259259256</v>
      </c>
      <c r="D8" s="25" t="s">
        <v>23</v>
      </c>
      <c r="E8" s="47">
        <v>61</v>
      </c>
      <c r="F8" s="48">
        <v>4.53</v>
      </c>
      <c r="G8" s="25" t="s">
        <v>25</v>
      </c>
      <c r="H8" s="25" t="s">
        <v>26</v>
      </c>
      <c r="M8" s="42"/>
      <c r="Y8" s="42"/>
      <c r="AD8" s="42"/>
    </row>
    <row r="9" spans="1:30" x14ac:dyDescent="0.25">
      <c r="B9" s="25">
        <v>43517</v>
      </c>
      <c r="C9" s="56">
        <v>0.70673611111111112</v>
      </c>
      <c r="D9" s="25" t="s">
        <v>23</v>
      </c>
      <c r="E9" s="47">
        <v>400</v>
      </c>
      <c r="F9" s="48">
        <v>4.55</v>
      </c>
      <c r="G9" s="25" t="s">
        <v>25</v>
      </c>
      <c r="H9" s="25" t="s">
        <v>26</v>
      </c>
      <c r="M9" s="42"/>
      <c r="Y9" s="42"/>
      <c r="AD9" s="42"/>
    </row>
    <row r="10" spans="1:30" ht="15.75" thickBot="1" x14ac:dyDescent="0.3">
      <c r="B10" s="78"/>
      <c r="C10" s="88"/>
      <c r="D10" s="78"/>
      <c r="E10" s="80"/>
      <c r="F10" s="87"/>
      <c r="G10" s="78"/>
      <c r="H10" s="78"/>
      <c r="M10" s="42"/>
      <c r="Y10" s="42"/>
      <c r="AD10" s="42"/>
    </row>
    <row r="11" spans="1:30" ht="15.75" thickBot="1" x14ac:dyDescent="0.3">
      <c r="A11" s="10" t="s">
        <v>45</v>
      </c>
      <c r="B11" s="24"/>
      <c r="C11" s="17"/>
      <c r="D11" s="17" t="s">
        <v>27</v>
      </c>
      <c r="E11" s="19">
        <v>5700</v>
      </c>
      <c r="F11" s="49">
        <v>4.5223000000000004</v>
      </c>
      <c r="G11" s="18" t="s">
        <v>21</v>
      </c>
      <c r="H11" s="18" t="s">
        <v>22</v>
      </c>
      <c r="M11" s="42"/>
      <c r="Y11" s="42"/>
      <c r="AD11" s="42"/>
    </row>
    <row r="12" spans="1:30" x14ac:dyDescent="0.25">
      <c r="B12" s="78"/>
      <c r="C12" s="88"/>
      <c r="D12" s="78"/>
      <c r="E12" s="80"/>
      <c r="F12" s="87"/>
      <c r="G12" s="78"/>
      <c r="H12" s="78"/>
      <c r="M12" s="42"/>
      <c r="Y12" s="42"/>
      <c r="AD12" s="42"/>
    </row>
    <row r="13" spans="1:30" x14ac:dyDescent="0.25">
      <c r="B13" s="78"/>
      <c r="C13" s="88"/>
      <c r="D13" s="78"/>
      <c r="E13" s="80"/>
      <c r="F13" s="87"/>
      <c r="G13" s="78"/>
      <c r="H13" s="78"/>
      <c r="M13" s="42"/>
      <c r="Y13" s="42"/>
      <c r="AD13" s="42"/>
    </row>
    <row r="14" spans="1:30" x14ac:dyDescent="0.25">
      <c r="B14" s="78"/>
      <c r="C14" s="88"/>
      <c r="D14" s="78"/>
      <c r="E14" s="80"/>
      <c r="F14" s="87"/>
      <c r="G14" s="78"/>
      <c r="H14" s="78"/>
      <c r="M14" s="42"/>
      <c r="Y14" s="42"/>
      <c r="AD14" s="42"/>
    </row>
    <row r="15" spans="1:30" x14ac:dyDescent="0.25">
      <c r="D15" s="20"/>
    </row>
    <row r="17" spans="4:4" x14ac:dyDescent="0.25">
      <c r="D17" s="20"/>
    </row>
    <row r="18" spans="4:4" x14ac:dyDescent="0.25">
      <c r="D18" s="20"/>
    </row>
    <row r="19" spans="4:4" x14ac:dyDescent="0.25">
      <c r="D19" s="20"/>
    </row>
    <row r="20" spans="4:4" x14ac:dyDescent="0.25">
      <c r="D20" s="20"/>
    </row>
    <row r="21" spans="4:4" x14ac:dyDescent="0.25">
      <c r="D21" s="20"/>
    </row>
    <row r="22" spans="4:4" x14ac:dyDescent="0.25">
      <c r="D22" s="20"/>
    </row>
    <row r="23" spans="4:4" x14ac:dyDescent="0.25">
      <c r="D23" s="20"/>
    </row>
    <row r="24" spans="4:4" x14ac:dyDescent="0.25">
      <c r="D24" s="20"/>
    </row>
    <row r="25" spans="4:4" x14ac:dyDescent="0.25">
      <c r="D25" s="20"/>
    </row>
    <row r="26" spans="4:4" x14ac:dyDescent="0.25">
      <c r="D26" s="20"/>
    </row>
    <row r="27" spans="4:4" x14ac:dyDescent="0.25">
      <c r="D27" s="20"/>
    </row>
    <row r="28" spans="4:4" x14ac:dyDescent="0.25">
      <c r="D28" s="20"/>
    </row>
    <row r="29" spans="4:4" x14ac:dyDescent="0.25">
      <c r="D29" s="20"/>
    </row>
    <row r="30" spans="4:4" x14ac:dyDescent="0.25">
      <c r="D30" s="20"/>
    </row>
    <row r="31" spans="4:4" x14ac:dyDescent="0.25">
      <c r="D31" s="20"/>
    </row>
    <row r="32" spans="4:4" x14ac:dyDescent="0.25">
      <c r="D32" s="20"/>
    </row>
    <row r="33" spans="4:4" x14ac:dyDescent="0.25">
      <c r="D33" s="20"/>
    </row>
    <row r="34" spans="4:4" x14ac:dyDescent="0.25">
      <c r="D34" s="20"/>
    </row>
    <row r="35" spans="4:4" x14ac:dyDescent="0.25">
      <c r="D35" s="20"/>
    </row>
    <row r="36" spans="4:4" x14ac:dyDescent="0.25">
      <c r="D36" s="20"/>
    </row>
    <row r="37" spans="4:4" x14ac:dyDescent="0.25">
      <c r="D37" s="20"/>
    </row>
    <row r="38" spans="4:4" x14ac:dyDescent="0.25">
      <c r="D38" s="20"/>
    </row>
    <row r="39" spans="4:4" x14ac:dyDescent="0.25">
      <c r="D39" s="20"/>
    </row>
    <row r="40" spans="4:4" x14ac:dyDescent="0.25">
      <c r="D40" s="20"/>
    </row>
    <row r="41" spans="4:4" x14ac:dyDescent="0.25">
      <c r="D41" s="20"/>
    </row>
    <row r="42" spans="4:4" x14ac:dyDescent="0.25">
      <c r="D42" s="20"/>
    </row>
    <row r="43" spans="4:4" x14ac:dyDescent="0.25">
      <c r="D43" s="20"/>
    </row>
    <row r="44" spans="4:4" x14ac:dyDescent="0.25">
      <c r="D44" s="20"/>
    </row>
    <row r="45" spans="4:4" x14ac:dyDescent="0.25">
      <c r="D45" s="20"/>
    </row>
    <row r="46" spans="4:4" x14ac:dyDescent="0.25">
      <c r="D46" s="20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E43F5-09EA-41F5-AE23-A86DC49A8184}">
  <dimension ref="A1:AD314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28515625" style="1" bestFit="1" customWidth="1"/>
    <col min="14" max="24" width="11.42578125" style="1"/>
    <col min="25" max="25" width="15.140625" style="1" bestFit="1" customWidth="1"/>
    <col min="26" max="29" width="11.42578125" style="1"/>
    <col min="30" max="30" width="15.140625" style="1" bestFit="1" customWidth="1"/>
    <col min="31" max="16384" width="11.42578125" style="1"/>
  </cols>
  <sheetData>
    <row r="1" spans="1:30" ht="15.75" thickBot="1" x14ac:dyDescent="0.3">
      <c r="B1" s="54" t="s">
        <v>28</v>
      </c>
      <c r="C1" s="55" t="s">
        <v>29</v>
      </c>
      <c r="D1" s="54" t="s">
        <v>16</v>
      </c>
      <c r="E1" s="54" t="s">
        <v>17</v>
      </c>
      <c r="F1" s="54" t="s">
        <v>18</v>
      </c>
      <c r="G1" s="54" t="s">
        <v>19</v>
      </c>
      <c r="H1" s="54" t="s">
        <v>20</v>
      </c>
    </row>
    <row r="2" spans="1:30" x14ac:dyDescent="0.25">
      <c r="B2" s="16">
        <v>43516</v>
      </c>
      <c r="C2" s="59">
        <v>0.42846064814814816</v>
      </c>
      <c r="D2" s="16" t="s">
        <v>23</v>
      </c>
      <c r="E2" s="52">
        <v>700</v>
      </c>
      <c r="F2" s="53">
        <v>4.57</v>
      </c>
      <c r="G2" s="16" t="s">
        <v>25</v>
      </c>
      <c r="H2" s="16" t="s">
        <v>26</v>
      </c>
      <c r="M2" s="42"/>
      <c r="Y2" s="42"/>
      <c r="AD2" s="42"/>
    </row>
    <row r="3" spans="1:30" x14ac:dyDescent="0.25">
      <c r="B3" s="16">
        <v>43516</v>
      </c>
      <c r="C3" s="64">
        <v>0.45392361111111112</v>
      </c>
      <c r="D3" s="16" t="s">
        <v>23</v>
      </c>
      <c r="E3" s="52">
        <v>500</v>
      </c>
      <c r="F3" s="48">
        <v>4.54</v>
      </c>
      <c r="G3" s="25" t="s">
        <v>25</v>
      </c>
      <c r="H3" s="25" t="s">
        <v>26</v>
      </c>
      <c r="M3" s="42"/>
      <c r="Y3" s="42"/>
      <c r="AD3" s="42"/>
    </row>
    <row r="4" spans="1:30" x14ac:dyDescent="0.25">
      <c r="B4" s="16">
        <v>43516</v>
      </c>
      <c r="C4" s="64">
        <v>0.45414351851851853</v>
      </c>
      <c r="D4" s="16" t="s">
        <v>23</v>
      </c>
      <c r="E4" s="52">
        <v>1100</v>
      </c>
      <c r="F4" s="48">
        <v>4.5</v>
      </c>
      <c r="G4" s="25" t="s">
        <v>25</v>
      </c>
      <c r="H4" s="25" t="s">
        <v>26</v>
      </c>
      <c r="M4" s="42"/>
      <c r="Y4" s="42"/>
      <c r="AD4" s="42"/>
    </row>
    <row r="5" spans="1:30" x14ac:dyDescent="0.25">
      <c r="B5" s="16">
        <v>43516</v>
      </c>
      <c r="C5" s="64">
        <v>0.51809027777777772</v>
      </c>
      <c r="D5" s="16" t="s">
        <v>23</v>
      </c>
      <c r="E5" s="52">
        <v>200</v>
      </c>
      <c r="F5" s="48">
        <v>4.4800000000000004</v>
      </c>
      <c r="G5" s="25" t="s">
        <v>25</v>
      </c>
      <c r="H5" s="25" t="s">
        <v>26</v>
      </c>
      <c r="M5" s="42"/>
      <c r="Y5" s="42"/>
      <c r="AD5" s="42"/>
    </row>
    <row r="6" spans="1:30" x14ac:dyDescent="0.25">
      <c r="B6" s="16">
        <v>43516</v>
      </c>
      <c r="C6" s="64">
        <v>0.55354166666666671</v>
      </c>
      <c r="D6" s="16" t="s">
        <v>23</v>
      </c>
      <c r="E6" s="52">
        <v>1</v>
      </c>
      <c r="F6" s="48">
        <v>4.4800000000000004</v>
      </c>
      <c r="G6" s="25" t="s">
        <v>25</v>
      </c>
      <c r="H6" s="25" t="s">
        <v>26</v>
      </c>
      <c r="M6" s="42"/>
      <c r="Y6" s="42"/>
      <c r="AD6" s="42"/>
    </row>
    <row r="7" spans="1:30" x14ac:dyDescent="0.25">
      <c r="B7" s="16">
        <v>43516</v>
      </c>
      <c r="C7" s="64">
        <v>0.56866898148148148</v>
      </c>
      <c r="D7" s="16" t="s">
        <v>23</v>
      </c>
      <c r="E7" s="52">
        <v>87</v>
      </c>
      <c r="F7" s="48">
        <v>4.4800000000000004</v>
      </c>
      <c r="G7" s="25" t="s">
        <v>25</v>
      </c>
      <c r="H7" s="25" t="s">
        <v>26</v>
      </c>
      <c r="M7" s="42"/>
      <c r="Y7" s="42"/>
      <c r="AD7" s="42"/>
    </row>
    <row r="8" spans="1:30" x14ac:dyDescent="0.25">
      <c r="B8" s="16">
        <v>43516</v>
      </c>
      <c r="C8" s="64">
        <v>0.58322916666666669</v>
      </c>
      <c r="D8" s="16" t="s">
        <v>23</v>
      </c>
      <c r="E8" s="52">
        <v>91</v>
      </c>
      <c r="F8" s="48">
        <v>4.4800000000000004</v>
      </c>
      <c r="G8" s="25" t="s">
        <v>25</v>
      </c>
      <c r="H8" s="25" t="s">
        <v>26</v>
      </c>
      <c r="M8" s="42"/>
      <c r="Y8" s="42"/>
      <c r="AD8" s="42"/>
    </row>
    <row r="9" spans="1:30" x14ac:dyDescent="0.25">
      <c r="B9" s="16">
        <v>43516</v>
      </c>
      <c r="C9" s="64">
        <v>0.59679398148148144</v>
      </c>
      <c r="D9" s="16" t="s">
        <v>23</v>
      </c>
      <c r="E9" s="52">
        <v>121</v>
      </c>
      <c r="F9" s="48">
        <v>4.4800000000000004</v>
      </c>
      <c r="G9" s="25" t="s">
        <v>25</v>
      </c>
      <c r="H9" s="25" t="s">
        <v>26</v>
      </c>
      <c r="M9" s="42"/>
      <c r="Y9" s="42"/>
      <c r="AD9" s="42"/>
    </row>
    <row r="10" spans="1:30" x14ac:dyDescent="0.25">
      <c r="B10" s="16">
        <v>43516</v>
      </c>
      <c r="C10" s="64">
        <v>0.70753472222222225</v>
      </c>
      <c r="D10" s="16" t="s">
        <v>23</v>
      </c>
      <c r="E10" s="52">
        <v>3000</v>
      </c>
      <c r="F10" s="48">
        <v>4.5</v>
      </c>
      <c r="G10" s="25" t="s">
        <v>25</v>
      </c>
      <c r="H10" s="25" t="s">
        <v>26</v>
      </c>
      <c r="M10" s="42"/>
      <c r="Y10" s="42"/>
      <c r="AD10" s="42"/>
    </row>
    <row r="11" spans="1:30" x14ac:dyDescent="0.25">
      <c r="B11" s="16">
        <v>43516</v>
      </c>
      <c r="C11" s="64">
        <v>0.70753472222222225</v>
      </c>
      <c r="D11" s="16" t="s">
        <v>23</v>
      </c>
      <c r="E11" s="52">
        <v>500</v>
      </c>
      <c r="F11" s="48">
        <v>4.4950000000000001</v>
      </c>
      <c r="G11" s="25" t="s">
        <v>25</v>
      </c>
      <c r="H11" s="25" t="s">
        <v>26</v>
      </c>
      <c r="M11" s="42"/>
      <c r="Y11" s="42"/>
      <c r="AD11" s="42"/>
    </row>
    <row r="12" spans="1:30" x14ac:dyDescent="0.25">
      <c r="B12" s="16">
        <v>43516</v>
      </c>
      <c r="C12" s="64">
        <v>0.70851851851851855</v>
      </c>
      <c r="D12" s="16" t="s">
        <v>23</v>
      </c>
      <c r="E12" s="52">
        <v>400</v>
      </c>
      <c r="F12" s="48">
        <v>4.5</v>
      </c>
      <c r="G12" s="25" t="s">
        <v>25</v>
      </c>
      <c r="H12" s="25" t="s">
        <v>26</v>
      </c>
      <c r="M12" s="42"/>
      <c r="Y12" s="42"/>
      <c r="AD12" s="42"/>
    </row>
    <row r="13" spans="1:30" x14ac:dyDescent="0.25">
      <c r="B13" s="16">
        <v>43516</v>
      </c>
      <c r="C13" s="64">
        <v>0.70929398148148148</v>
      </c>
      <c r="D13" s="16" t="s">
        <v>23</v>
      </c>
      <c r="E13" s="52">
        <v>900</v>
      </c>
      <c r="F13" s="48">
        <v>4.5</v>
      </c>
      <c r="G13" s="25" t="s">
        <v>25</v>
      </c>
      <c r="H13" s="25" t="s">
        <v>26</v>
      </c>
      <c r="M13" s="42"/>
      <c r="Y13" s="42"/>
      <c r="AD13" s="42"/>
    </row>
    <row r="14" spans="1:30" x14ac:dyDescent="0.25">
      <c r="B14" s="16">
        <v>43516</v>
      </c>
      <c r="C14" s="64">
        <v>0.71188657407407396</v>
      </c>
      <c r="D14" s="16" t="s">
        <v>23</v>
      </c>
      <c r="E14" s="52">
        <v>1500</v>
      </c>
      <c r="F14" s="48">
        <v>4.5</v>
      </c>
      <c r="G14" s="25" t="s">
        <v>25</v>
      </c>
      <c r="H14" s="25" t="s">
        <v>26</v>
      </c>
      <c r="M14" s="42"/>
      <c r="Y14" s="42"/>
      <c r="AD14" s="42"/>
    </row>
    <row r="15" spans="1:30" ht="15.75" thickBot="1" x14ac:dyDescent="0.3">
      <c r="B15" s="85"/>
      <c r="C15" s="79"/>
      <c r="D15" s="85"/>
      <c r="E15" s="86"/>
      <c r="F15" s="87"/>
      <c r="G15" s="78"/>
      <c r="H15" s="78"/>
      <c r="M15" s="42"/>
      <c r="Y15" s="42"/>
      <c r="AD15" s="42"/>
    </row>
    <row r="16" spans="1:30" ht="15.75" thickBot="1" x14ac:dyDescent="0.3">
      <c r="A16" s="10" t="s">
        <v>44</v>
      </c>
      <c r="B16" s="65"/>
      <c r="C16" s="17"/>
      <c r="D16" s="17" t="s">
        <v>27</v>
      </c>
      <c r="E16" s="19">
        <v>9100</v>
      </c>
      <c r="F16" s="49">
        <v>4.5061999999999998</v>
      </c>
      <c r="G16" s="18" t="s">
        <v>21</v>
      </c>
      <c r="H16" s="18" t="s">
        <v>22</v>
      </c>
      <c r="M16" s="42"/>
      <c r="Y16" s="42"/>
      <c r="AD16" s="42"/>
    </row>
    <row r="17" spans="1:30" x14ac:dyDescent="0.25">
      <c r="B17" s="85"/>
      <c r="C17" s="79"/>
      <c r="D17" s="85"/>
      <c r="E17" s="86"/>
      <c r="F17" s="87"/>
      <c r="G17" s="78"/>
      <c r="H17" s="78"/>
      <c r="M17" s="42"/>
      <c r="Y17" s="42"/>
      <c r="AD17" s="42"/>
    </row>
    <row r="18" spans="1:30" x14ac:dyDescent="0.25">
      <c r="B18" s="85"/>
      <c r="C18" s="79"/>
      <c r="D18" s="85"/>
      <c r="E18" s="86"/>
      <c r="F18" s="87"/>
      <c r="G18" s="78"/>
      <c r="H18" s="78"/>
      <c r="M18" s="42"/>
      <c r="Y18" s="42"/>
      <c r="AD18" s="42"/>
    </row>
    <row r="19" spans="1:30" x14ac:dyDescent="0.25">
      <c r="B19" s="85"/>
      <c r="C19" s="79"/>
      <c r="D19" s="85"/>
      <c r="E19" s="86"/>
      <c r="F19" s="87"/>
      <c r="G19" s="78"/>
      <c r="H19" s="78"/>
      <c r="M19" s="42"/>
      <c r="Y19" s="42"/>
      <c r="AD19" s="42"/>
    </row>
    <row r="20" spans="1:30" x14ac:dyDescent="0.25">
      <c r="B20" s="67"/>
      <c r="C20" s="68"/>
      <c r="D20" s="67"/>
      <c r="E20" s="69"/>
      <c r="F20" s="70"/>
      <c r="G20" s="67"/>
      <c r="H20" s="67"/>
      <c r="M20" s="42"/>
      <c r="Y20" s="42"/>
      <c r="AD20" s="42"/>
    </row>
    <row r="21" spans="1:30" x14ac:dyDescent="0.25">
      <c r="M21" s="42"/>
      <c r="Y21" s="42"/>
      <c r="AD21" s="42"/>
    </row>
    <row r="22" spans="1:30" x14ac:dyDescent="0.25">
      <c r="B22" s="71"/>
      <c r="C22" s="72"/>
      <c r="D22" s="71"/>
      <c r="E22" s="74"/>
      <c r="F22" s="73"/>
      <c r="G22" s="71"/>
      <c r="H22" s="71"/>
      <c r="M22" s="42"/>
      <c r="Y22" s="42"/>
      <c r="AD22" s="42"/>
    </row>
    <row r="23" spans="1:30" x14ac:dyDescent="0.25">
      <c r="B23" s="71"/>
      <c r="C23" s="72"/>
      <c r="D23" s="71"/>
      <c r="E23" s="74"/>
      <c r="F23" s="73"/>
      <c r="G23" s="71"/>
      <c r="H23" s="71"/>
      <c r="M23" s="42"/>
      <c r="Y23" s="42"/>
      <c r="AD23" s="42"/>
    </row>
    <row r="24" spans="1:30" x14ac:dyDescent="0.25">
      <c r="B24" s="71"/>
      <c r="C24" s="72"/>
      <c r="D24" s="71"/>
      <c r="E24" s="74"/>
      <c r="F24" s="73"/>
      <c r="G24" s="71"/>
      <c r="H24" s="71"/>
      <c r="M24" s="42"/>
      <c r="Y24" s="42"/>
      <c r="AD24" s="42"/>
    </row>
    <row r="25" spans="1:30" x14ac:dyDescent="0.25">
      <c r="B25" s="66"/>
      <c r="C25" s="66"/>
      <c r="D25" s="75"/>
      <c r="E25" s="76"/>
      <c r="F25" s="66"/>
      <c r="G25" s="66"/>
      <c r="H25" s="66"/>
      <c r="M25" s="42"/>
    </row>
    <row r="26" spans="1:30" x14ac:dyDescent="0.25">
      <c r="A26" s="66"/>
      <c r="M26" s="42"/>
    </row>
    <row r="27" spans="1:30" x14ac:dyDescent="0.25">
      <c r="D27" s="20"/>
      <c r="M27" s="42"/>
    </row>
    <row r="28" spans="1:30" x14ac:dyDescent="0.25">
      <c r="D28" s="20"/>
      <c r="M28" s="42"/>
    </row>
    <row r="29" spans="1:30" x14ac:dyDescent="0.25">
      <c r="D29" s="20"/>
      <c r="M29" s="42"/>
    </row>
    <row r="30" spans="1:30" x14ac:dyDescent="0.25">
      <c r="D30" s="20"/>
      <c r="M30" s="42"/>
    </row>
    <row r="31" spans="1:30" x14ac:dyDescent="0.25">
      <c r="D31" s="20"/>
      <c r="M31" s="42"/>
    </row>
    <row r="32" spans="1:30" x14ac:dyDescent="0.25">
      <c r="D32" s="20"/>
      <c r="M32" s="42"/>
    </row>
    <row r="33" spans="4:13" x14ac:dyDescent="0.25">
      <c r="D33" s="20"/>
      <c r="M33" s="42"/>
    </row>
    <row r="34" spans="4:13" x14ac:dyDescent="0.25">
      <c r="D34" s="20"/>
      <c r="M34" s="42"/>
    </row>
    <row r="35" spans="4:13" x14ac:dyDescent="0.25">
      <c r="D35" s="20"/>
      <c r="M35" s="42"/>
    </row>
    <row r="36" spans="4:13" x14ac:dyDescent="0.25">
      <c r="D36" s="20"/>
      <c r="M36" s="42"/>
    </row>
    <row r="37" spans="4:13" x14ac:dyDescent="0.25">
      <c r="D37" s="20"/>
      <c r="M37" s="42"/>
    </row>
    <row r="38" spans="4:13" x14ac:dyDescent="0.25">
      <c r="D38" s="20"/>
      <c r="M38" s="42"/>
    </row>
    <row r="39" spans="4:13" x14ac:dyDescent="0.25">
      <c r="D39" s="20"/>
      <c r="M39" s="42"/>
    </row>
    <row r="40" spans="4:13" x14ac:dyDescent="0.25">
      <c r="D40" s="20"/>
      <c r="M40" s="42"/>
    </row>
    <row r="41" spans="4:13" x14ac:dyDescent="0.25">
      <c r="D41" s="20"/>
      <c r="M41" s="42"/>
    </row>
    <row r="42" spans="4:13" x14ac:dyDescent="0.25">
      <c r="D42" s="20"/>
      <c r="M42" s="42"/>
    </row>
    <row r="43" spans="4:13" x14ac:dyDescent="0.25">
      <c r="D43" s="20"/>
      <c r="M43" s="42"/>
    </row>
    <row r="44" spans="4:13" x14ac:dyDescent="0.25">
      <c r="D44" s="20"/>
      <c r="M44" s="42"/>
    </row>
    <row r="45" spans="4:13" x14ac:dyDescent="0.25">
      <c r="D45" s="20"/>
      <c r="M45" s="42"/>
    </row>
    <row r="46" spans="4:13" x14ac:dyDescent="0.25">
      <c r="D46" s="20"/>
      <c r="M46" s="42"/>
    </row>
    <row r="47" spans="4:13" x14ac:dyDescent="0.25">
      <c r="D47" s="20"/>
      <c r="M47" s="42"/>
    </row>
    <row r="48" spans="4:13" x14ac:dyDescent="0.25">
      <c r="D48" s="20"/>
      <c r="M48" s="42"/>
    </row>
    <row r="49" spans="4:13" x14ac:dyDescent="0.25">
      <c r="D49" s="20"/>
      <c r="M49" s="42"/>
    </row>
    <row r="50" spans="4:13" x14ac:dyDescent="0.25">
      <c r="D50" s="20"/>
      <c r="M50" s="42"/>
    </row>
    <row r="51" spans="4:13" x14ac:dyDescent="0.25">
      <c r="D51" s="20"/>
      <c r="M51" s="42"/>
    </row>
    <row r="52" spans="4:13" x14ac:dyDescent="0.25">
      <c r="D52" s="20"/>
      <c r="M52" s="42"/>
    </row>
    <row r="53" spans="4:13" x14ac:dyDescent="0.25">
      <c r="D53" s="20"/>
      <c r="M53" s="42"/>
    </row>
    <row r="54" spans="4:13" x14ac:dyDescent="0.25">
      <c r="D54" s="20"/>
      <c r="M54" s="42"/>
    </row>
    <row r="55" spans="4:13" x14ac:dyDescent="0.25">
      <c r="D55" s="20"/>
      <c r="M55" s="42"/>
    </row>
    <row r="56" spans="4:13" x14ac:dyDescent="0.25">
      <c r="D56" s="20"/>
      <c r="M56" s="42"/>
    </row>
    <row r="57" spans="4:13" x14ac:dyDescent="0.25">
      <c r="D57" s="20"/>
      <c r="M57" s="42"/>
    </row>
    <row r="58" spans="4:13" x14ac:dyDescent="0.25">
      <c r="D58" s="20"/>
      <c r="M58" s="42"/>
    </row>
    <row r="59" spans="4:13" x14ac:dyDescent="0.25">
      <c r="D59" s="20"/>
      <c r="M59" s="42"/>
    </row>
    <row r="60" spans="4:13" x14ac:dyDescent="0.25">
      <c r="D60" s="20"/>
      <c r="M60" s="42"/>
    </row>
    <row r="61" spans="4:13" x14ac:dyDescent="0.25">
      <c r="D61" s="20"/>
      <c r="M61" s="42"/>
    </row>
    <row r="62" spans="4:13" x14ac:dyDescent="0.25">
      <c r="M62" s="42"/>
    </row>
    <row r="63" spans="4:13" x14ac:dyDescent="0.25">
      <c r="M63" s="42"/>
    </row>
    <row r="64" spans="4:13" x14ac:dyDescent="0.25">
      <c r="M64" s="42"/>
    </row>
    <row r="65" spans="13:13" x14ac:dyDescent="0.25">
      <c r="M65" s="42"/>
    </row>
    <row r="66" spans="13:13" x14ac:dyDescent="0.25">
      <c r="M66" s="42"/>
    </row>
    <row r="67" spans="13:13" x14ac:dyDescent="0.25">
      <c r="M67" s="42"/>
    </row>
    <row r="68" spans="13:13" x14ac:dyDescent="0.25">
      <c r="M68" s="42"/>
    </row>
    <row r="69" spans="13:13" x14ac:dyDescent="0.25">
      <c r="M69" s="42"/>
    </row>
    <row r="70" spans="13:13" x14ac:dyDescent="0.25">
      <c r="M70" s="42"/>
    </row>
    <row r="71" spans="13:13" x14ac:dyDescent="0.25">
      <c r="M71" s="42"/>
    </row>
    <row r="72" spans="13:13" x14ac:dyDescent="0.25">
      <c r="M72" s="42"/>
    </row>
    <row r="73" spans="13:13" x14ac:dyDescent="0.25">
      <c r="M73" s="42"/>
    </row>
    <row r="74" spans="13:13" x14ac:dyDescent="0.25">
      <c r="M74" s="42"/>
    </row>
    <row r="75" spans="13:13" x14ac:dyDescent="0.25">
      <c r="M75" s="42"/>
    </row>
    <row r="76" spans="13:13" x14ac:dyDescent="0.25">
      <c r="M76" s="42"/>
    </row>
    <row r="77" spans="13:13" x14ac:dyDescent="0.25">
      <c r="M77" s="42"/>
    </row>
    <row r="78" spans="13:13" x14ac:dyDescent="0.25">
      <c r="M78" s="42"/>
    </row>
    <row r="79" spans="13:13" x14ac:dyDescent="0.25">
      <c r="M79" s="42"/>
    </row>
    <row r="80" spans="13:13" x14ac:dyDescent="0.25">
      <c r="M80" s="42"/>
    </row>
    <row r="81" spans="13:13" x14ac:dyDescent="0.25">
      <c r="M81" s="42"/>
    </row>
    <row r="82" spans="13:13" x14ac:dyDescent="0.25">
      <c r="M82" s="42"/>
    </row>
    <row r="83" spans="13:13" x14ac:dyDescent="0.25">
      <c r="M83" s="42"/>
    </row>
    <row r="84" spans="13:13" x14ac:dyDescent="0.25">
      <c r="M84" s="42"/>
    </row>
    <row r="85" spans="13:13" x14ac:dyDescent="0.25">
      <c r="M85" s="42"/>
    </row>
    <row r="86" spans="13:13" x14ac:dyDescent="0.25">
      <c r="M86" s="42"/>
    </row>
    <row r="87" spans="13:13" x14ac:dyDescent="0.25">
      <c r="M87" s="42"/>
    </row>
    <row r="88" spans="13:13" x14ac:dyDescent="0.25">
      <c r="M88" s="42"/>
    </row>
    <row r="89" spans="13:13" x14ac:dyDescent="0.25">
      <c r="M89" s="42"/>
    </row>
    <row r="90" spans="13:13" x14ac:dyDescent="0.25">
      <c r="M90" s="42"/>
    </row>
    <row r="91" spans="13:13" x14ac:dyDescent="0.25">
      <c r="M91" s="42"/>
    </row>
    <row r="92" spans="13:13" x14ac:dyDescent="0.25">
      <c r="M92" s="42"/>
    </row>
    <row r="93" spans="13:13" x14ac:dyDescent="0.25">
      <c r="M93" s="42"/>
    </row>
    <row r="94" spans="13:13" x14ac:dyDescent="0.25">
      <c r="M94" s="42"/>
    </row>
    <row r="95" spans="13:13" x14ac:dyDescent="0.25">
      <c r="M95" s="42"/>
    </row>
    <row r="96" spans="13:13" x14ac:dyDescent="0.25">
      <c r="M96" s="42"/>
    </row>
    <row r="97" spans="13:13" x14ac:dyDescent="0.25">
      <c r="M97" s="42"/>
    </row>
    <row r="98" spans="13:13" x14ac:dyDescent="0.25">
      <c r="M98" s="42"/>
    </row>
    <row r="99" spans="13:13" x14ac:dyDescent="0.25">
      <c r="M99" s="42"/>
    </row>
    <row r="100" spans="13:13" x14ac:dyDescent="0.25">
      <c r="M100" s="42"/>
    </row>
    <row r="101" spans="13:13" x14ac:dyDescent="0.25">
      <c r="M101" s="42"/>
    </row>
    <row r="102" spans="13:13" x14ac:dyDescent="0.25">
      <c r="M102" s="42"/>
    </row>
    <row r="103" spans="13:13" x14ac:dyDescent="0.25">
      <c r="M103" s="42"/>
    </row>
    <row r="104" spans="13:13" x14ac:dyDescent="0.25">
      <c r="M104" s="42"/>
    </row>
    <row r="105" spans="13:13" x14ac:dyDescent="0.25">
      <c r="M105" s="42"/>
    </row>
    <row r="106" spans="13:13" x14ac:dyDescent="0.25">
      <c r="M106" s="42"/>
    </row>
    <row r="107" spans="13:13" x14ac:dyDescent="0.25">
      <c r="M107" s="42"/>
    </row>
    <row r="108" spans="13:13" x14ac:dyDescent="0.25">
      <c r="M108" s="42"/>
    </row>
    <row r="109" spans="13:13" x14ac:dyDescent="0.25">
      <c r="M109" s="42"/>
    </row>
    <row r="110" spans="13:13" x14ac:dyDescent="0.25">
      <c r="M110" s="42"/>
    </row>
    <row r="111" spans="13:13" x14ac:dyDescent="0.25">
      <c r="M111" s="42"/>
    </row>
    <row r="112" spans="13:13" x14ac:dyDescent="0.25">
      <c r="M112" s="42"/>
    </row>
    <row r="113" spans="13:13" x14ac:dyDescent="0.25">
      <c r="M113" s="42"/>
    </row>
    <row r="114" spans="13:13" x14ac:dyDescent="0.25">
      <c r="M114" s="42"/>
    </row>
    <row r="115" spans="13:13" x14ac:dyDescent="0.25">
      <c r="M115" s="42"/>
    </row>
    <row r="116" spans="13:13" x14ac:dyDescent="0.25">
      <c r="M116" s="42"/>
    </row>
    <row r="117" spans="13:13" x14ac:dyDescent="0.25">
      <c r="M117" s="42"/>
    </row>
    <row r="118" spans="13:13" x14ac:dyDescent="0.25">
      <c r="M118" s="42"/>
    </row>
    <row r="119" spans="13:13" x14ac:dyDescent="0.25">
      <c r="M119" s="42"/>
    </row>
    <row r="120" spans="13:13" x14ac:dyDescent="0.25">
      <c r="M120" s="42"/>
    </row>
    <row r="121" spans="13:13" x14ac:dyDescent="0.25">
      <c r="M121" s="42"/>
    </row>
    <row r="122" spans="13:13" x14ac:dyDescent="0.25">
      <c r="M122" s="42"/>
    </row>
    <row r="123" spans="13:13" x14ac:dyDescent="0.25">
      <c r="M123" s="42"/>
    </row>
    <row r="124" spans="13:13" x14ac:dyDescent="0.25">
      <c r="M124" s="42"/>
    </row>
    <row r="125" spans="13:13" x14ac:dyDescent="0.25">
      <c r="M125" s="42"/>
    </row>
    <row r="126" spans="13:13" x14ac:dyDescent="0.25">
      <c r="M126" s="42"/>
    </row>
    <row r="127" spans="13:13" x14ac:dyDescent="0.25">
      <c r="M127" s="42"/>
    </row>
    <row r="128" spans="13:13" x14ac:dyDescent="0.25">
      <c r="M128" s="42"/>
    </row>
    <row r="129" spans="13:13" x14ac:dyDescent="0.25">
      <c r="M129" s="42"/>
    </row>
    <row r="130" spans="13:13" x14ac:dyDescent="0.25">
      <c r="M130" s="42"/>
    </row>
    <row r="131" spans="13:13" x14ac:dyDescent="0.25">
      <c r="M131" s="42"/>
    </row>
    <row r="132" spans="13:13" x14ac:dyDescent="0.25">
      <c r="M132" s="42"/>
    </row>
    <row r="133" spans="13:13" x14ac:dyDescent="0.25">
      <c r="M133" s="42"/>
    </row>
    <row r="134" spans="13:13" x14ac:dyDescent="0.25">
      <c r="M134" s="42"/>
    </row>
    <row r="135" spans="13:13" x14ac:dyDescent="0.25">
      <c r="M135" s="42"/>
    </row>
    <row r="136" spans="13:13" x14ac:dyDescent="0.25">
      <c r="M136" s="42"/>
    </row>
    <row r="137" spans="13:13" x14ac:dyDescent="0.25">
      <c r="M137" s="42"/>
    </row>
    <row r="138" spans="13:13" x14ac:dyDescent="0.25">
      <c r="M138" s="42"/>
    </row>
    <row r="139" spans="13:13" x14ac:dyDescent="0.25">
      <c r="M139" s="42"/>
    </row>
    <row r="140" spans="13:13" x14ac:dyDescent="0.25">
      <c r="M140" s="42"/>
    </row>
    <row r="141" spans="13:13" x14ac:dyDescent="0.25">
      <c r="M141" s="42"/>
    </row>
    <row r="142" spans="13:13" x14ac:dyDescent="0.25">
      <c r="M142" s="42"/>
    </row>
    <row r="143" spans="13:13" x14ac:dyDescent="0.25">
      <c r="M143" s="42"/>
    </row>
    <row r="144" spans="13:13" x14ac:dyDescent="0.25">
      <c r="M144" s="42"/>
    </row>
    <row r="145" spans="13:13" x14ac:dyDescent="0.25">
      <c r="M145" s="42"/>
    </row>
    <row r="146" spans="13:13" x14ac:dyDescent="0.25">
      <c r="M146" s="42"/>
    </row>
    <row r="147" spans="13:13" x14ac:dyDescent="0.25">
      <c r="M147" s="42"/>
    </row>
    <row r="148" spans="13:13" x14ac:dyDescent="0.25">
      <c r="M148" s="42"/>
    </row>
    <row r="149" spans="13:13" x14ac:dyDescent="0.25">
      <c r="M149" s="42"/>
    </row>
    <row r="150" spans="13:13" x14ac:dyDescent="0.25">
      <c r="M150" s="42"/>
    </row>
    <row r="151" spans="13:13" x14ac:dyDescent="0.25">
      <c r="M151" s="42"/>
    </row>
    <row r="152" spans="13:13" x14ac:dyDescent="0.25">
      <c r="M152" s="42"/>
    </row>
    <row r="153" spans="13:13" x14ac:dyDescent="0.25">
      <c r="M153" s="42"/>
    </row>
    <row r="154" spans="13:13" x14ac:dyDescent="0.25">
      <c r="M154" s="42"/>
    </row>
    <row r="155" spans="13:13" x14ac:dyDescent="0.25">
      <c r="M155" s="42"/>
    </row>
    <row r="156" spans="13:13" x14ac:dyDescent="0.25">
      <c r="M156" s="42"/>
    </row>
    <row r="157" spans="13:13" x14ac:dyDescent="0.25">
      <c r="M157" s="42"/>
    </row>
    <row r="158" spans="13:13" x14ac:dyDescent="0.25">
      <c r="M158" s="42"/>
    </row>
    <row r="159" spans="13:13" x14ac:dyDescent="0.25">
      <c r="M159" s="42"/>
    </row>
    <row r="160" spans="13:13" x14ac:dyDescent="0.25">
      <c r="M160" s="42"/>
    </row>
    <row r="161" spans="13:13" x14ac:dyDescent="0.25">
      <c r="M161" s="42"/>
    </row>
    <row r="162" spans="13:13" x14ac:dyDescent="0.25">
      <c r="M162" s="42"/>
    </row>
    <row r="163" spans="13:13" x14ac:dyDescent="0.25">
      <c r="M163" s="42"/>
    </row>
    <row r="164" spans="13:13" x14ac:dyDescent="0.25">
      <c r="M164" s="42"/>
    </row>
    <row r="165" spans="13:13" x14ac:dyDescent="0.25">
      <c r="M165" s="42"/>
    </row>
    <row r="166" spans="13:13" x14ac:dyDescent="0.25">
      <c r="M166" s="42"/>
    </row>
    <row r="167" spans="13:13" x14ac:dyDescent="0.25">
      <c r="M167" s="42"/>
    </row>
    <row r="168" spans="13:13" x14ac:dyDescent="0.25">
      <c r="M168" s="42"/>
    </row>
    <row r="169" spans="13:13" x14ac:dyDescent="0.25">
      <c r="M169" s="42"/>
    </row>
    <row r="170" spans="13:13" x14ac:dyDescent="0.25">
      <c r="M170" s="42"/>
    </row>
    <row r="171" spans="13:13" x14ac:dyDescent="0.25">
      <c r="M171" s="42"/>
    </row>
    <row r="172" spans="13:13" x14ac:dyDescent="0.25">
      <c r="M172" s="42"/>
    </row>
    <row r="173" spans="13:13" x14ac:dyDescent="0.25">
      <c r="M173" s="42"/>
    </row>
    <row r="174" spans="13:13" x14ac:dyDescent="0.25">
      <c r="M174" s="42"/>
    </row>
    <row r="175" spans="13:13" x14ac:dyDescent="0.25">
      <c r="M175" s="42"/>
    </row>
    <row r="176" spans="13:13" x14ac:dyDescent="0.25">
      <c r="M176" s="42"/>
    </row>
    <row r="177" spans="13:13" x14ac:dyDescent="0.25">
      <c r="M177" s="42"/>
    </row>
    <row r="178" spans="13:13" x14ac:dyDescent="0.25">
      <c r="M178" s="42"/>
    </row>
    <row r="179" spans="13:13" x14ac:dyDescent="0.25">
      <c r="M179" s="42"/>
    </row>
    <row r="180" spans="13:13" x14ac:dyDescent="0.25">
      <c r="M180" s="42"/>
    </row>
    <row r="181" spans="13:13" x14ac:dyDescent="0.25">
      <c r="M181" s="42"/>
    </row>
    <row r="182" spans="13:13" x14ac:dyDescent="0.25">
      <c r="M182" s="42"/>
    </row>
    <row r="183" spans="13:13" x14ac:dyDescent="0.25">
      <c r="M183" s="42"/>
    </row>
    <row r="184" spans="13:13" x14ac:dyDescent="0.25">
      <c r="M184" s="42"/>
    </row>
    <row r="185" spans="13:13" x14ac:dyDescent="0.25">
      <c r="M185" s="42"/>
    </row>
    <row r="186" spans="13:13" x14ac:dyDescent="0.25">
      <c r="M186" s="42"/>
    </row>
    <row r="187" spans="13:13" x14ac:dyDescent="0.25">
      <c r="M187" s="42"/>
    </row>
    <row r="188" spans="13:13" x14ac:dyDescent="0.25">
      <c r="M188" s="42"/>
    </row>
    <row r="189" spans="13:13" x14ac:dyDescent="0.25">
      <c r="M189" s="42"/>
    </row>
    <row r="190" spans="13:13" x14ac:dyDescent="0.25">
      <c r="M190" s="42"/>
    </row>
    <row r="191" spans="13:13" x14ac:dyDescent="0.25">
      <c r="M191" s="42"/>
    </row>
    <row r="192" spans="13:13" x14ac:dyDescent="0.25">
      <c r="M192" s="42"/>
    </row>
    <row r="193" spans="13:13" x14ac:dyDescent="0.25">
      <c r="M193" s="42"/>
    </row>
    <row r="194" spans="13:13" x14ac:dyDescent="0.25">
      <c r="M194" s="42"/>
    </row>
    <row r="195" spans="13:13" x14ac:dyDescent="0.25">
      <c r="M195" s="42"/>
    </row>
    <row r="196" spans="13:13" x14ac:dyDescent="0.25">
      <c r="M196" s="42"/>
    </row>
    <row r="197" spans="13:13" x14ac:dyDescent="0.25">
      <c r="M197" s="42"/>
    </row>
    <row r="198" spans="13:13" x14ac:dyDescent="0.25">
      <c r="M198" s="42"/>
    </row>
    <row r="199" spans="13:13" x14ac:dyDescent="0.25">
      <c r="M199" s="42"/>
    </row>
    <row r="200" spans="13:13" x14ac:dyDescent="0.25">
      <c r="M200" s="42"/>
    </row>
    <row r="201" spans="13:13" x14ac:dyDescent="0.25">
      <c r="M201" s="42"/>
    </row>
    <row r="202" spans="13:13" x14ac:dyDescent="0.25">
      <c r="M202" s="42"/>
    </row>
    <row r="203" spans="13:13" x14ac:dyDescent="0.25">
      <c r="M203" s="42"/>
    </row>
    <row r="204" spans="13:13" x14ac:dyDescent="0.25">
      <c r="M204" s="42"/>
    </row>
    <row r="205" spans="13:13" x14ac:dyDescent="0.25">
      <c r="M205" s="42"/>
    </row>
    <row r="206" spans="13:13" x14ac:dyDescent="0.25">
      <c r="M206" s="42"/>
    </row>
    <row r="207" spans="13:13" x14ac:dyDescent="0.25">
      <c r="M207" s="42"/>
    </row>
    <row r="208" spans="13:13" x14ac:dyDescent="0.25">
      <c r="M208" s="42"/>
    </row>
    <row r="209" spans="13:13" x14ac:dyDescent="0.25">
      <c r="M209" s="42"/>
    </row>
    <row r="210" spans="13:13" x14ac:dyDescent="0.25">
      <c r="M210" s="42"/>
    </row>
    <row r="211" spans="13:13" x14ac:dyDescent="0.25">
      <c r="M211" s="42"/>
    </row>
    <row r="212" spans="13:13" x14ac:dyDescent="0.25">
      <c r="M212" s="42"/>
    </row>
    <row r="213" spans="13:13" x14ac:dyDescent="0.25">
      <c r="M213" s="42"/>
    </row>
    <row r="214" spans="13:13" x14ac:dyDescent="0.25">
      <c r="M214" s="42"/>
    </row>
    <row r="215" spans="13:13" x14ac:dyDescent="0.25">
      <c r="M215" s="42"/>
    </row>
    <row r="216" spans="13:13" x14ac:dyDescent="0.25">
      <c r="M216" s="42"/>
    </row>
    <row r="217" spans="13:13" x14ac:dyDescent="0.25">
      <c r="M217" s="42"/>
    </row>
    <row r="218" spans="13:13" x14ac:dyDescent="0.25">
      <c r="M218" s="42"/>
    </row>
    <row r="219" spans="13:13" x14ac:dyDescent="0.25">
      <c r="M219" s="42"/>
    </row>
    <row r="220" spans="13:13" x14ac:dyDescent="0.25">
      <c r="M220" s="42"/>
    </row>
    <row r="221" spans="13:13" x14ac:dyDescent="0.25">
      <c r="M221" s="42"/>
    </row>
    <row r="222" spans="13:13" x14ac:dyDescent="0.25">
      <c r="M222" s="42"/>
    </row>
    <row r="223" spans="13:13" x14ac:dyDescent="0.25">
      <c r="M223" s="42"/>
    </row>
    <row r="224" spans="13:13" x14ac:dyDescent="0.25">
      <c r="M224" s="42"/>
    </row>
    <row r="225" spans="13:13" x14ac:dyDescent="0.25">
      <c r="M225" s="42"/>
    </row>
    <row r="226" spans="13:13" x14ac:dyDescent="0.25">
      <c r="M226" s="42"/>
    </row>
    <row r="227" spans="13:13" x14ac:dyDescent="0.25">
      <c r="M227" s="42"/>
    </row>
    <row r="228" spans="13:13" x14ac:dyDescent="0.25">
      <c r="M228" s="42"/>
    </row>
    <row r="229" spans="13:13" x14ac:dyDescent="0.25">
      <c r="M229" s="42"/>
    </row>
    <row r="230" spans="13:13" x14ac:dyDescent="0.25">
      <c r="M230" s="42"/>
    </row>
    <row r="231" spans="13:13" x14ac:dyDescent="0.25">
      <c r="M231" s="42"/>
    </row>
    <row r="232" spans="13:13" x14ac:dyDescent="0.25">
      <c r="M232" s="42"/>
    </row>
    <row r="233" spans="13:13" x14ac:dyDescent="0.25">
      <c r="M233" s="42"/>
    </row>
    <row r="234" spans="13:13" x14ac:dyDescent="0.25">
      <c r="M234" s="42"/>
    </row>
    <row r="235" spans="13:13" x14ac:dyDescent="0.25">
      <c r="M235" s="42"/>
    </row>
    <row r="236" spans="13:13" x14ac:dyDescent="0.25">
      <c r="M236" s="42"/>
    </row>
    <row r="237" spans="13:13" x14ac:dyDescent="0.25">
      <c r="M237" s="42"/>
    </row>
    <row r="238" spans="13:13" x14ac:dyDescent="0.25">
      <c r="M238" s="42"/>
    </row>
    <row r="239" spans="13:13" x14ac:dyDescent="0.25">
      <c r="M239" s="42"/>
    </row>
    <row r="240" spans="13:13" x14ac:dyDescent="0.25">
      <c r="M240" s="42"/>
    </row>
    <row r="241" spans="13:13" x14ac:dyDescent="0.25">
      <c r="M241" s="42"/>
    </row>
    <row r="242" spans="13:13" x14ac:dyDescent="0.25">
      <c r="M242" s="42"/>
    </row>
    <row r="243" spans="13:13" x14ac:dyDescent="0.25">
      <c r="M243" s="42"/>
    </row>
    <row r="244" spans="13:13" x14ac:dyDescent="0.25">
      <c r="M244" s="42"/>
    </row>
    <row r="245" spans="13:13" x14ac:dyDescent="0.25">
      <c r="M245" s="42"/>
    </row>
    <row r="246" spans="13:13" x14ac:dyDescent="0.25">
      <c r="M246" s="42"/>
    </row>
    <row r="247" spans="13:13" x14ac:dyDescent="0.25">
      <c r="M247" s="42"/>
    </row>
    <row r="248" spans="13:13" x14ac:dyDescent="0.25">
      <c r="M248" s="42"/>
    </row>
    <row r="249" spans="13:13" x14ac:dyDescent="0.25">
      <c r="M249" s="42"/>
    </row>
    <row r="250" spans="13:13" x14ac:dyDescent="0.25">
      <c r="M250" s="42"/>
    </row>
    <row r="251" spans="13:13" x14ac:dyDescent="0.25">
      <c r="M251" s="42"/>
    </row>
    <row r="252" spans="13:13" x14ac:dyDescent="0.25">
      <c r="M252" s="42"/>
    </row>
    <row r="253" spans="13:13" x14ac:dyDescent="0.25">
      <c r="M253" s="42"/>
    </row>
    <row r="254" spans="13:13" x14ac:dyDescent="0.25">
      <c r="M254" s="42"/>
    </row>
    <row r="255" spans="13:13" x14ac:dyDescent="0.25">
      <c r="M255" s="42"/>
    </row>
    <row r="256" spans="13:13" x14ac:dyDescent="0.25">
      <c r="M256" s="42"/>
    </row>
    <row r="257" spans="13:13" x14ac:dyDescent="0.25">
      <c r="M257" s="42"/>
    </row>
    <row r="258" spans="13:13" x14ac:dyDescent="0.25">
      <c r="M258" s="42"/>
    </row>
    <row r="259" spans="13:13" x14ac:dyDescent="0.25">
      <c r="M259" s="42"/>
    </row>
    <row r="260" spans="13:13" x14ac:dyDescent="0.25">
      <c r="M260" s="42"/>
    </row>
    <row r="261" spans="13:13" x14ac:dyDescent="0.25">
      <c r="M261" s="42"/>
    </row>
    <row r="262" spans="13:13" x14ac:dyDescent="0.25">
      <c r="M262" s="42"/>
    </row>
    <row r="263" spans="13:13" x14ac:dyDescent="0.25">
      <c r="M263" s="42"/>
    </row>
    <row r="264" spans="13:13" x14ac:dyDescent="0.25">
      <c r="M264" s="42"/>
    </row>
    <row r="265" spans="13:13" x14ac:dyDescent="0.25">
      <c r="M265" s="42"/>
    </row>
    <row r="266" spans="13:13" x14ac:dyDescent="0.25">
      <c r="M266" s="42"/>
    </row>
    <row r="267" spans="13:13" x14ac:dyDescent="0.25">
      <c r="M267" s="42"/>
    </row>
    <row r="268" spans="13:13" x14ac:dyDescent="0.25">
      <c r="M268" s="42"/>
    </row>
    <row r="269" spans="13:13" x14ac:dyDescent="0.25">
      <c r="M269" s="42"/>
    </row>
    <row r="270" spans="13:13" x14ac:dyDescent="0.25">
      <c r="M270" s="42"/>
    </row>
    <row r="271" spans="13:13" x14ac:dyDescent="0.25">
      <c r="M271" s="42"/>
    </row>
    <row r="272" spans="13:13" x14ac:dyDescent="0.25">
      <c r="M272" s="42"/>
    </row>
    <row r="273" spans="13:13" x14ac:dyDescent="0.25">
      <c r="M273" s="42"/>
    </row>
    <row r="274" spans="13:13" x14ac:dyDescent="0.25">
      <c r="M274" s="42"/>
    </row>
    <row r="275" spans="13:13" x14ac:dyDescent="0.25">
      <c r="M275" s="42"/>
    </row>
    <row r="276" spans="13:13" x14ac:dyDescent="0.25">
      <c r="M276" s="42"/>
    </row>
    <row r="277" spans="13:13" x14ac:dyDescent="0.25">
      <c r="M277" s="42"/>
    </row>
    <row r="278" spans="13:13" x14ac:dyDescent="0.25">
      <c r="M278" s="42"/>
    </row>
    <row r="279" spans="13:13" x14ac:dyDescent="0.25">
      <c r="M279" s="42"/>
    </row>
    <row r="280" spans="13:13" x14ac:dyDescent="0.25">
      <c r="M280" s="42"/>
    </row>
    <row r="281" spans="13:13" x14ac:dyDescent="0.25">
      <c r="M281" s="42"/>
    </row>
    <row r="282" spans="13:13" x14ac:dyDescent="0.25">
      <c r="M282" s="42"/>
    </row>
    <row r="283" spans="13:13" x14ac:dyDescent="0.25">
      <c r="M283" s="42"/>
    </row>
    <row r="284" spans="13:13" x14ac:dyDescent="0.25">
      <c r="M284" s="42"/>
    </row>
    <row r="285" spans="13:13" x14ac:dyDescent="0.25">
      <c r="M285" s="42"/>
    </row>
    <row r="286" spans="13:13" x14ac:dyDescent="0.25">
      <c r="M286" s="42"/>
    </row>
    <row r="287" spans="13:13" x14ac:dyDescent="0.25">
      <c r="M287" s="42"/>
    </row>
    <row r="288" spans="13:13" x14ac:dyDescent="0.25">
      <c r="M288" s="42"/>
    </row>
    <row r="289" spans="13:13" x14ac:dyDescent="0.25">
      <c r="M289" s="42"/>
    </row>
    <row r="290" spans="13:13" x14ac:dyDescent="0.25">
      <c r="M290" s="42"/>
    </row>
    <row r="291" spans="13:13" x14ac:dyDescent="0.25">
      <c r="M291" s="42"/>
    </row>
    <row r="292" spans="13:13" x14ac:dyDescent="0.25">
      <c r="M292" s="42"/>
    </row>
    <row r="293" spans="13:13" x14ac:dyDescent="0.25">
      <c r="M293" s="42"/>
    </row>
    <row r="294" spans="13:13" x14ac:dyDescent="0.25">
      <c r="M294" s="42"/>
    </row>
    <row r="295" spans="13:13" x14ac:dyDescent="0.25">
      <c r="M295" s="42"/>
    </row>
    <row r="296" spans="13:13" x14ac:dyDescent="0.25">
      <c r="M296" s="42"/>
    </row>
    <row r="297" spans="13:13" x14ac:dyDescent="0.25">
      <c r="M297" s="42"/>
    </row>
    <row r="298" spans="13:13" x14ac:dyDescent="0.25">
      <c r="M298" s="42"/>
    </row>
    <row r="299" spans="13:13" x14ac:dyDescent="0.25">
      <c r="M299" s="42"/>
    </row>
    <row r="300" spans="13:13" x14ac:dyDescent="0.25">
      <c r="M300" s="42"/>
    </row>
    <row r="301" spans="13:13" x14ac:dyDescent="0.25">
      <c r="M301" s="42"/>
    </row>
    <row r="302" spans="13:13" x14ac:dyDescent="0.25">
      <c r="M302" s="42"/>
    </row>
    <row r="303" spans="13:13" x14ac:dyDescent="0.25">
      <c r="M303" s="42"/>
    </row>
    <row r="304" spans="13:13" x14ac:dyDescent="0.25">
      <c r="M304" s="42"/>
    </row>
    <row r="305" spans="13:13" x14ac:dyDescent="0.25">
      <c r="M305" s="42"/>
    </row>
    <row r="306" spans="13:13" x14ac:dyDescent="0.25">
      <c r="M306" s="42"/>
    </row>
    <row r="307" spans="13:13" x14ac:dyDescent="0.25">
      <c r="M307" s="42"/>
    </row>
    <row r="308" spans="13:13" x14ac:dyDescent="0.25">
      <c r="M308" s="42"/>
    </row>
    <row r="309" spans="13:13" x14ac:dyDescent="0.25">
      <c r="M309" s="42"/>
    </row>
    <row r="310" spans="13:13" x14ac:dyDescent="0.25">
      <c r="M310" s="42"/>
    </row>
    <row r="311" spans="13:13" x14ac:dyDescent="0.25">
      <c r="M311" s="42"/>
    </row>
    <row r="312" spans="13:13" x14ac:dyDescent="0.25">
      <c r="M312" s="42"/>
    </row>
    <row r="313" spans="13:13" x14ac:dyDescent="0.25">
      <c r="M313" s="42"/>
    </row>
    <row r="314" spans="13:13" x14ac:dyDescent="0.25">
      <c r="M314" s="4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9BF3-3CA1-4410-BE6D-AC862E6413D8}">
  <dimension ref="A1:AE27"/>
  <sheetViews>
    <sheetView workbookViewId="0">
      <selection activeCell="F31" sqref="F31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4" width="17" style="1" customWidth="1"/>
    <col min="15" max="16384" width="11.42578125" style="1"/>
  </cols>
  <sheetData>
    <row r="1" spans="2:31" ht="15.75" thickTop="1" x14ac:dyDescent="0.25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1" x14ac:dyDescent="0.25">
      <c r="B2" s="25">
        <v>43515</v>
      </c>
      <c r="C2" s="51">
        <v>0.45834490740740735</v>
      </c>
      <c r="D2" s="25" t="s">
        <v>23</v>
      </c>
      <c r="E2" s="47">
        <v>700</v>
      </c>
      <c r="F2" s="48">
        <v>4.55</v>
      </c>
      <c r="G2" s="25" t="s">
        <v>25</v>
      </c>
      <c r="H2" s="25" t="s">
        <v>26</v>
      </c>
      <c r="M2" s="42"/>
      <c r="Y2" s="42"/>
      <c r="AD2" s="42"/>
    </row>
    <row r="3" spans="2:31" x14ac:dyDescent="0.25">
      <c r="B3" s="25">
        <v>43515</v>
      </c>
      <c r="C3" s="51">
        <v>0.48616898148148152</v>
      </c>
      <c r="D3" s="25" t="s">
        <v>23</v>
      </c>
      <c r="E3" s="47">
        <v>1800</v>
      </c>
      <c r="F3" s="48">
        <v>4.55</v>
      </c>
      <c r="G3" s="25" t="s">
        <v>25</v>
      </c>
      <c r="H3" s="25" t="s">
        <v>26</v>
      </c>
      <c r="M3" s="42"/>
      <c r="N3" s="42"/>
      <c r="Y3" s="42"/>
      <c r="Z3" s="42"/>
      <c r="AD3" s="42"/>
      <c r="AE3" s="42"/>
    </row>
    <row r="4" spans="2:31" x14ac:dyDescent="0.25">
      <c r="B4" s="25">
        <v>43515</v>
      </c>
      <c r="C4" s="51">
        <v>0.4942361111111111</v>
      </c>
      <c r="D4" s="25" t="s">
        <v>23</v>
      </c>
      <c r="E4" s="47">
        <v>800</v>
      </c>
      <c r="F4" s="48">
        <v>4.55</v>
      </c>
      <c r="G4" s="25" t="s">
        <v>25</v>
      </c>
      <c r="H4" s="25" t="s">
        <v>26</v>
      </c>
      <c r="M4" s="42"/>
      <c r="N4" s="42"/>
      <c r="Y4" s="42"/>
      <c r="Z4" s="42"/>
      <c r="AD4" s="42"/>
      <c r="AE4" s="42"/>
    </row>
    <row r="5" spans="2:31" x14ac:dyDescent="0.25">
      <c r="B5" s="25">
        <v>43515</v>
      </c>
      <c r="C5" s="51">
        <v>0.51023148148148145</v>
      </c>
      <c r="D5" s="25" t="s">
        <v>23</v>
      </c>
      <c r="E5" s="47">
        <v>680</v>
      </c>
      <c r="F5" s="48">
        <v>4.5</v>
      </c>
      <c r="G5" s="25" t="s">
        <v>25</v>
      </c>
      <c r="H5" s="25" t="s">
        <v>26</v>
      </c>
      <c r="M5" s="42"/>
      <c r="N5" s="42"/>
      <c r="Y5" s="42"/>
      <c r="Z5" s="42"/>
      <c r="AD5" s="42"/>
      <c r="AE5" s="42"/>
    </row>
    <row r="6" spans="2:31" x14ac:dyDescent="0.25">
      <c r="B6" s="25">
        <v>43515</v>
      </c>
      <c r="C6" s="51">
        <v>0.51824074074074067</v>
      </c>
      <c r="D6" s="25" t="s">
        <v>23</v>
      </c>
      <c r="E6" s="47">
        <v>77</v>
      </c>
      <c r="F6" s="48">
        <v>4.5</v>
      </c>
      <c r="G6" s="25" t="s">
        <v>25</v>
      </c>
      <c r="H6" s="25" t="s">
        <v>26</v>
      </c>
      <c r="M6" s="42"/>
      <c r="N6" s="42"/>
      <c r="Y6" s="42"/>
      <c r="Z6" s="42"/>
      <c r="AD6" s="42"/>
      <c r="AE6" s="42"/>
    </row>
    <row r="7" spans="2:31" x14ac:dyDescent="0.25">
      <c r="B7" s="25">
        <v>43515</v>
      </c>
      <c r="C7" s="51">
        <v>0.52041666666666664</v>
      </c>
      <c r="D7" s="25" t="s">
        <v>23</v>
      </c>
      <c r="E7" s="47">
        <v>281</v>
      </c>
      <c r="F7" s="48">
        <v>4.5</v>
      </c>
      <c r="G7" s="25" t="s">
        <v>25</v>
      </c>
      <c r="H7" s="25" t="s">
        <v>26</v>
      </c>
      <c r="M7" s="42"/>
      <c r="N7" s="42"/>
      <c r="Y7" s="42"/>
      <c r="Z7" s="42"/>
      <c r="AD7" s="42"/>
      <c r="AE7" s="42"/>
    </row>
    <row r="8" spans="2:31" x14ac:dyDescent="0.25">
      <c r="B8" s="25">
        <v>43515</v>
      </c>
      <c r="C8" s="51">
        <v>0.52041666666666664</v>
      </c>
      <c r="D8" s="25" t="s">
        <v>23</v>
      </c>
      <c r="E8" s="47">
        <v>462</v>
      </c>
      <c r="F8" s="48">
        <v>4.5</v>
      </c>
      <c r="G8" s="25" t="s">
        <v>25</v>
      </c>
      <c r="H8" s="25" t="s">
        <v>26</v>
      </c>
      <c r="M8" s="42"/>
      <c r="N8" s="42"/>
      <c r="Y8" s="42"/>
      <c r="Z8" s="42"/>
      <c r="AD8" s="42"/>
      <c r="AE8" s="42"/>
    </row>
    <row r="9" spans="2:31" x14ac:dyDescent="0.25">
      <c r="B9" s="25">
        <v>43515</v>
      </c>
      <c r="C9" s="51">
        <v>0.6737847222222223</v>
      </c>
      <c r="D9" s="25" t="s">
        <v>23</v>
      </c>
      <c r="E9" s="47">
        <v>139</v>
      </c>
      <c r="F9" s="48">
        <v>4.5049999999999999</v>
      </c>
      <c r="G9" s="25" t="s">
        <v>25</v>
      </c>
      <c r="H9" s="25" t="s">
        <v>26</v>
      </c>
      <c r="M9" s="42"/>
      <c r="N9" s="42"/>
      <c r="Y9" s="42"/>
      <c r="Z9" s="42"/>
      <c r="AD9" s="42"/>
      <c r="AE9" s="42"/>
    </row>
    <row r="10" spans="2:31" x14ac:dyDescent="0.25">
      <c r="B10" s="25">
        <v>43515</v>
      </c>
      <c r="C10" s="82">
        <v>0.69042824074074083</v>
      </c>
      <c r="D10" s="25" t="s">
        <v>23</v>
      </c>
      <c r="E10" s="83">
        <v>235</v>
      </c>
      <c r="F10" s="83">
        <v>4.51</v>
      </c>
      <c r="G10" s="25" t="s">
        <v>25</v>
      </c>
      <c r="H10" s="25" t="s">
        <v>26</v>
      </c>
      <c r="N10" s="42"/>
      <c r="Z10" s="42"/>
      <c r="AE10" s="42"/>
    </row>
    <row r="11" spans="2:31" x14ac:dyDescent="0.25">
      <c r="B11" s="25">
        <v>43515</v>
      </c>
      <c r="C11" s="56">
        <v>0.72725694444444444</v>
      </c>
      <c r="D11" s="25" t="s">
        <v>23</v>
      </c>
      <c r="E11" s="47">
        <v>153</v>
      </c>
      <c r="F11" s="83">
        <v>4.5449999999999999</v>
      </c>
      <c r="G11" s="25" t="s">
        <v>25</v>
      </c>
      <c r="H11" s="25" t="s">
        <v>26</v>
      </c>
      <c r="N11" s="42"/>
      <c r="Z11" s="42"/>
      <c r="AE11" s="42"/>
    </row>
    <row r="12" spans="2:31" x14ac:dyDescent="0.25">
      <c r="B12" s="25">
        <v>43515</v>
      </c>
      <c r="C12" s="56">
        <v>0.72725694444444444</v>
      </c>
      <c r="D12" s="25" t="s">
        <v>23</v>
      </c>
      <c r="E12" s="83">
        <v>364</v>
      </c>
      <c r="F12" s="83">
        <v>4.5449999999999999</v>
      </c>
      <c r="G12" s="25" t="s">
        <v>25</v>
      </c>
      <c r="H12" s="25" t="s">
        <v>26</v>
      </c>
      <c r="N12" s="42"/>
      <c r="Z12" s="42"/>
      <c r="AE12" s="42"/>
    </row>
    <row r="13" spans="2:31" x14ac:dyDescent="0.25">
      <c r="B13" s="25">
        <v>43515</v>
      </c>
      <c r="C13" s="56">
        <v>0.72725694444444444</v>
      </c>
      <c r="D13" s="25" t="s">
        <v>23</v>
      </c>
      <c r="E13" s="83">
        <v>2427</v>
      </c>
      <c r="F13" s="83">
        <v>4.5449999999999999</v>
      </c>
      <c r="G13" s="25" t="s">
        <v>25</v>
      </c>
      <c r="H13" s="25" t="s">
        <v>26</v>
      </c>
    </row>
    <row r="14" spans="2:31" x14ac:dyDescent="0.25">
      <c r="B14" s="25">
        <v>43515</v>
      </c>
      <c r="C14" s="56">
        <v>0.72725694444444444</v>
      </c>
      <c r="D14" s="25" t="s">
        <v>23</v>
      </c>
      <c r="E14" s="83">
        <v>229</v>
      </c>
      <c r="F14" s="83">
        <v>4.5449999999999999</v>
      </c>
      <c r="G14" s="25" t="s">
        <v>25</v>
      </c>
      <c r="H14" s="25" t="s">
        <v>26</v>
      </c>
    </row>
    <row r="15" spans="2:31" x14ac:dyDescent="0.25">
      <c r="B15" s="25">
        <v>43515</v>
      </c>
      <c r="C15" s="56">
        <v>0.72871527777777778</v>
      </c>
      <c r="D15" s="25" t="s">
        <v>23</v>
      </c>
      <c r="E15" s="47">
        <v>5</v>
      </c>
      <c r="F15" s="83">
        <v>4.5449999999999999</v>
      </c>
      <c r="G15" s="25" t="s">
        <v>25</v>
      </c>
      <c r="H15" s="25" t="s">
        <v>26</v>
      </c>
    </row>
    <row r="16" spans="2:31" x14ac:dyDescent="0.25">
      <c r="B16" s="25">
        <v>43515</v>
      </c>
      <c r="C16" s="56">
        <v>0.72890046296296296</v>
      </c>
      <c r="D16" s="25" t="s">
        <v>23</v>
      </c>
      <c r="E16" s="47">
        <v>53</v>
      </c>
      <c r="F16" s="83">
        <v>4.5449999999999999</v>
      </c>
      <c r="G16" s="25" t="s">
        <v>25</v>
      </c>
      <c r="H16" s="25" t="s">
        <v>26</v>
      </c>
    </row>
    <row r="17" spans="1:8" x14ac:dyDescent="0.25">
      <c r="B17" s="25">
        <v>43515</v>
      </c>
      <c r="C17" s="56">
        <v>0.72898148148148145</v>
      </c>
      <c r="D17" s="25" t="s">
        <v>23</v>
      </c>
      <c r="E17" s="83">
        <v>132</v>
      </c>
      <c r="F17" s="83">
        <v>4.5449999999999999</v>
      </c>
      <c r="G17" s="25" t="s">
        <v>25</v>
      </c>
      <c r="H17" s="25" t="s">
        <v>26</v>
      </c>
    </row>
    <row r="18" spans="1:8" x14ac:dyDescent="0.25">
      <c r="B18" s="25">
        <v>43515</v>
      </c>
      <c r="C18" s="56">
        <v>0.72912037037037036</v>
      </c>
      <c r="D18" s="25" t="s">
        <v>23</v>
      </c>
      <c r="E18" s="83">
        <v>10</v>
      </c>
      <c r="F18" s="83">
        <v>4.5449999999999999</v>
      </c>
      <c r="G18" s="25" t="s">
        <v>25</v>
      </c>
      <c r="H18" s="25" t="s">
        <v>26</v>
      </c>
    </row>
    <row r="19" spans="1:8" x14ac:dyDescent="0.25">
      <c r="B19" s="25">
        <v>43515</v>
      </c>
      <c r="C19" s="84">
        <v>0.73344907407407411</v>
      </c>
      <c r="D19" s="25" t="s">
        <v>23</v>
      </c>
      <c r="E19" s="83">
        <v>953</v>
      </c>
      <c r="F19" s="83">
        <v>4.4539999999999997</v>
      </c>
      <c r="G19" s="25" t="s">
        <v>25</v>
      </c>
      <c r="H19" s="25" t="s">
        <v>26</v>
      </c>
    </row>
    <row r="20" spans="1:8" x14ac:dyDescent="0.25">
      <c r="D20" s="20"/>
    </row>
    <row r="21" spans="1:8" ht="15.75" thickBot="1" x14ac:dyDescent="0.3">
      <c r="D21" s="20"/>
    </row>
    <row r="22" spans="1:8" ht="15.75" thickBot="1" x14ac:dyDescent="0.3">
      <c r="A22" s="10" t="s">
        <v>43</v>
      </c>
      <c r="B22" s="65"/>
      <c r="C22" s="17"/>
      <c r="D22" s="17" t="s">
        <v>27</v>
      </c>
      <c r="E22" s="19">
        <v>9500</v>
      </c>
      <c r="F22" s="49">
        <v>4.5381999999999998</v>
      </c>
      <c r="G22" s="18" t="s">
        <v>21</v>
      </c>
      <c r="H22" s="18" t="s">
        <v>22</v>
      </c>
    </row>
    <row r="23" spans="1:8" x14ac:dyDescent="0.25">
      <c r="D23" s="20"/>
    </row>
    <row r="24" spans="1:8" x14ac:dyDescent="0.25">
      <c r="D24" s="20"/>
    </row>
    <row r="25" spans="1:8" x14ac:dyDescent="0.25">
      <c r="D25" s="20"/>
    </row>
    <row r="26" spans="1:8" x14ac:dyDescent="0.25">
      <c r="D26" s="20"/>
    </row>
    <row r="27" spans="1:8" x14ac:dyDescent="0.25">
      <c r="D27" s="20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60C04-4C73-4496-A4DC-5881B7CB2174}">
  <dimension ref="A1:AD324"/>
  <sheetViews>
    <sheetView workbookViewId="0">
      <selection activeCell="A26" sqref="A26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20" customWidth="1"/>
    <col min="4" max="4" width="18.28515625" style="1" bestFit="1" customWidth="1"/>
    <col min="5" max="12" width="11.42578125" style="1"/>
    <col min="13" max="13" width="15.28515625" style="1" bestFit="1" customWidth="1"/>
    <col min="14" max="14" width="33.5703125" style="1" customWidth="1"/>
    <col min="15" max="16384" width="11.42578125" style="1"/>
  </cols>
  <sheetData>
    <row r="1" spans="1:8" ht="15.75" thickTop="1" x14ac:dyDescent="0.25">
      <c r="B1" s="43" t="s">
        <v>28</v>
      </c>
      <c r="C1" s="62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1:8" x14ac:dyDescent="0.25">
      <c r="B2" s="25">
        <v>43514</v>
      </c>
      <c r="C2" s="63">
        <v>43507.378379629627</v>
      </c>
      <c r="D2" s="25" t="s">
        <v>23</v>
      </c>
      <c r="E2" s="47">
        <v>800</v>
      </c>
      <c r="F2" s="61">
        <v>4.4850000000000003</v>
      </c>
      <c r="G2" s="25" t="s">
        <v>25</v>
      </c>
      <c r="H2" s="25" t="s">
        <v>26</v>
      </c>
    </row>
    <row r="3" spans="1:8" x14ac:dyDescent="0.25">
      <c r="B3" s="25">
        <v>43514</v>
      </c>
      <c r="C3" s="63">
        <v>0.39121527777777776</v>
      </c>
      <c r="D3" s="25" t="s">
        <v>23</v>
      </c>
      <c r="E3" s="47">
        <v>800</v>
      </c>
      <c r="F3" s="61">
        <v>4.49</v>
      </c>
      <c r="G3" s="25" t="s">
        <v>25</v>
      </c>
      <c r="H3" s="25" t="s">
        <v>26</v>
      </c>
    </row>
    <row r="4" spans="1:8" x14ac:dyDescent="0.25">
      <c r="B4" s="25">
        <v>43514</v>
      </c>
      <c r="C4" s="63">
        <v>0.39915509259259258</v>
      </c>
      <c r="D4" s="25" t="s">
        <v>23</v>
      </c>
      <c r="E4" s="47">
        <v>800</v>
      </c>
      <c r="F4" s="61">
        <v>4.45</v>
      </c>
      <c r="G4" s="25" t="s">
        <v>25</v>
      </c>
      <c r="H4" s="25" t="s">
        <v>26</v>
      </c>
    </row>
    <row r="5" spans="1:8" x14ac:dyDescent="0.25">
      <c r="B5" s="25">
        <v>43514</v>
      </c>
      <c r="C5" s="64">
        <v>0.41947916666666668</v>
      </c>
      <c r="D5" s="25" t="s">
        <v>23</v>
      </c>
      <c r="E5" s="47">
        <v>1000</v>
      </c>
      <c r="F5" s="61">
        <v>4.4400000000000004</v>
      </c>
      <c r="G5" s="25" t="s">
        <v>25</v>
      </c>
      <c r="H5" s="25" t="s">
        <v>26</v>
      </c>
    </row>
    <row r="6" spans="1:8" x14ac:dyDescent="0.25">
      <c r="B6" s="25">
        <v>43514</v>
      </c>
      <c r="C6" s="64">
        <v>0.43123842592592593</v>
      </c>
      <c r="D6" s="25" t="s">
        <v>23</v>
      </c>
      <c r="E6" s="47">
        <v>1200</v>
      </c>
      <c r="F6" s="61">
        <v>4.42</v>
      </c>
      <c r="G6" s="25" t="s">
        <v>25</v>
      </c>
      <c r="H6" s="25" t="s">
        <v>26</v>
      </c>
    </row>
    <row r="7" spans="1:8" x14ac:dyDescent="0.25">
      <c r="B7" s="25">
        <v>43514</v>
      </c>
      <c r="C7" s="64">
        <v>0.46994212962962961</v>
      </c>
      <c r="D7" s="25" t="s">
        <v>23</v>
      </c>
      <c r="E7" s="47">
        <v>500</v>
      </c>
      <c r="F7" s="61">
        <v>4.4349999999999996</v>
      </c>
      <c r="G7" s="25" t="s">
        <v>25</v>
      </c>
      <c r="H7" s="25" t="s">
        <v>26</v>
      </c>
    </row>
    <row r="8" spans="1:8" x14ac:dyDescent="0.25">
      <c r="B8" s="25">
        <v>43514</v>
      </c>
      <c r="C8" s="64">
        <v>0.47516203703703702</v>
      </c>
      <c r="D8" s="25" t="s">
        <v>23</v>
      </c>
      <c r="E8" s="47">
        <v>59</v>
      </c>
      <c r="F8" s="61">
        <v>4.4000000000000004</v>
      </c>
      <c r="G8" s="25" t="s">
        <v>25</v>
      </c>
      <c r="H8" s="25" t="s">
        <v>26</v>
      </c>
    </row>
    <row r="9" spans="1:8" x14ac:dyDescent="0.25">
      <c r="B9" s="25">
        <v>43514</v>
      </c>
      <c r="C9" s="64">
        <v>0.50304398148148144</v>
      </c>
      <c r="D9" s="25" t="s">
        <v>23</v>
      </c>
      <c r="E9" s="47">
        <v>1041</v>
      </c>
      <c r="F9" s="61">
        <v>4.4400000000000004</v>
      </c>
      <c r="G9" s="25" t="s">
        <v>25</v>
      </c>
      <c r="H9" s="25" t="s">
        <v>26</v>
      </c>
    </row>
    <row r="10" spans="1:8" x14ac:dyDescent="0.25">
      <c r="B10" s="25">
        <v>43514</v>
      </c>
      <c r="C10" s="64">
        <v>0.52622685185185192</v>
      </c>
      <c r="D10" s="25" t="s">
        <v>23</v>
      </c>
      <c r="E10" s="47">
        <v>1000</v>
      </c>
      <c r="F10" s="61">
        <v>4.4400000000000004</v>
      </c>
      <c r="G10" s="25" t="s">
        <v>25</v>
      </c>
      <c r="H10" s="25" t="s">
        <v>26</v>
      </c>
    </row>
    <row r="11" spans="1:8" x14ac:dyDescent="0.25">
      <c r="B11" s="25">
        <v>43514</v>
      </c>
      <c r="C11" s="64">
        <v>0.67033564814814817</v>
      </c>
      <c r="D11" s="25" t="s">
        <v>23</v>
      </c>
      <c r="E11" s="47">
        <v>3000</v>
      </c>
      <c r="F11" s="61">
        <v>4.4400000000000004</v>
      </c>
      <c r="G11" s="25" t="s">
        <v>25</v>
      </c>
      <c r="H11" s="25" t="s">
        <v>26</v>
      </c>
    </row>
    <row r="12" spans="1:8" ht="15.75" thickBot="1" x14ac:dyDescent="0.3">
      <c r="B12" s="78"/>
      <c r="C12" s="79"/>
      <c r="D12" s="78"/>
      <c r="E12" s="80"/>
      <c r="F12" s="81"/>
      <c r="G12" s="78"/>
      <c r="H12" s="78"/>
    </row>
    <row r="13" spans="1:8" ht="15.75" thickBot="1" x14ac:dyDescent="0.3">
      <c r="A13" s="10" t="s">
        <v>42</v>
      </c>
      <c r="B13" s="24"/>
      <c r="C13" s="17"/>
      <c r="D13" s="17" t="s">
        <v>27</v>
      </c>
      <c r="E13" s="19">
        <v>10200</v>
      </c>
      <c r="F13" s="49"/>
      <c r="G13" s="18" t="s">
        <v>21</v>
      </c>
      <c r="H13" s="18" t="s">
        <v>22</v>
      </c>
    </row>
    <row r="14" spans="1:8" x14ac:dyDescent="0.25">
      <c r="B14" s="78"/>
      <c r="C14" s="79"/>
      <c r="D14" s="78"/>
      <c r="E14" s="80"/>
      <c r="F14" s="81"/>
      <c r="G14" s="78"/>
      <c r="H14" s="78"/>
    </row>
    <row r="15" spans="1:8" x14ac:dyDescent="0.25">
      <c r="B15" s="78"/>
      <c r="C15" s="79"/>
      <c r="D15" s="78"/>
      <c r="E15" s="80"/>
      <c r="F15" s="81"/>
      <c r="G15" s="78"/>
      <c r="H15" s="78"/>
    </row>
    <row r="16" spans="1:8" x14ac:dyDescent="0.25">
      <c r="B16" s="78"/>
      <c r="C16" s="79"/>
      <c r="D16" s="78"/>
      <c r="E16" s="80"/>
      <c r="F16" s="81"/>
      <c r="G16" s="78"/>
      <c r="H16" s="78"/>
    </row>
    <row r="17" spans="2:30" x14ac:dyDescent="0.25">
      <c r="B17" s="78"/>
      <c r="C17" s="79"/>
      <c r="D17" s="78"/>
      <c r="E17" s="80"/>
      <c r="F17" s="81"/>
      <c r="G17" s="78"/>
      <c r="H17" s="78"/>
    </row>
    <row r="18" spans="2:30" x14ac:dyDescent="0.25">
      <c r="B18" s="78"/>
      <c r="C18" s="79"/>
      <c r="D18" s="78"/>
      <c r="E18" s="80"/>
      <c r="F18" s="81"/>
      <c r="G18" s="78"/>
      <c r="H18" s="78"/>
    </row>
    <row r="19" spans="2:30" x14ac:dyDescent="0.25">
      <c r="B19" s="78"/>
      <c r="C19" s="79"/>
      <c r="D19" s="78"/>
      <c r="E19" s="80"/>
      <c r="F19" s="81"/>
      <c r="G19" s="78"/>
      <c r="H19" s="78"/>
    </row>
    <row r="20" spans="2:30" x14ac:dyDescent="0.25">
      <c r="B20" s="78"/>
      <c r="C20" s="79"/>
      <c r="D20" s="78"/>
      <c r="E20" s="80"/>
      <c r="F20" s="81"/>
      <c r="G20" s="78"/>
      <c r="H20" s="78"/>
    </row>
    <row r="21" spans="2:30" x14ac:dyDescent="0.25">
      <c r="B21" s="78"/>
      <c r="C21" s="79"/>
      <c r="D21" s="78"/>
      <c r="E21" s="80"/>
      <c r="F21" s="81"/>
      <c r="G21" s="78"/>
      <c r="H21" s="78"/>
    </row>
    <row r="22" spans="2:30" x14ac:dyDescent="0.25">
      <c r="B22" s="78"/>
      <c r="C22" s="79"/>
      <c r="D22" s="78"/>
      <c r="E22" s="80"/>
      <c r="F22" s="81"/>
      <c r="G22" s="78"/>
      <c r="H22" s="78"/>
    </row>
    <row r="23" spans="2:30" x14ac:dyDescent="0.25">
      <c r="C23" s="60"/>
      <c r="D23" s="20"/>
    </row>
    <row r="24" spans="2:30" x14ac:dyDescent="0.25">
      <c r="D24" s="20"/>
      <c r="M24" s="42"/>
      <c r="Y24" s="42"/>
      <c r="AD24" s="42"/>
    </row>
    <row r="25" spans="2:30" x14ac:dyDescent="0.25">
      <c r="M25" s="42"/>
      <c r="Y25" s="42"/>
      <c r="AD25" s="42"/>
    </row>
    <row r="26" spans="2:30" x14ac:dyDescent="0.25">
      <c r="M26" s="42"/>
      <c r="Y26" s="42"/>
      <c r="AD26" s="42"/>
    </row>
    <row r="27" spans="2:30" x14ac:dyDescent="0.25">
      <c r="M27" s="42"/>
      <c r="Y27" s="42"/>
      <c r="AD27" s="42"/>
    </row>
    <row r="28" spans="2:30" x14ac:dyDescent="0.25">
      <c r="M28" s="42"/>
      <c r="Y28" s="42"/>
      <c r="AD28" s="42"/>
    </row>
    <row r="29" spans="2:30" x14ac:dyDescent="0.25">
      <c r="M29" s="42"/>
      <c r="Y29" s="42"/>
      <c r="AD29" s="42"/>
    </row>
    <row r="30" spans="2:30" x14ac:dyDescent="0.25">
      <c r="M30" s="42"/>
      <c r="Y30" s="42"/>
      <c r="AD30" s="42"/>
    </row>
    <row r="31" spans="2:30" x14ac:dyDescent="0.25">
      <c r="M31" s="42"/>
      <c r="Y31" s="42"/>
      <c r="AD31" s="42"/>
    </row>
    <row r="32" spans="2:30" x14ac:dyDescent="0.25">
      <c r="M32" s="42"/>
      <c r="Y32" s="42"/>
      <c r="AD32" s="42"/>
    </row>
    <row r="33" spans="13:30" x14ac:dyDescent="0.25">
      <c r="M33" s="42"/>
      <c r="Y33" s="42"/>
      <c r="AD33" s="42"/>
    </row>
    <row r="34" spans="13:30" x14ac:dyDescent="0.25">
      <c r="M34" s="42"/>
      <c r="Y34" s="42"/>
      <c r="AD34" s="42"/>
    </row>
    <row r="35" spans="13:30" x14ac:dyDescent="0.25">
      <c r="M35" s="42"/>
      <c r="Y35" s="42"/>
      <c r="AD35" s="42"/>
    </row>
    <row r="36" spans="13:30" x14ac:dyDescent="0.25">
      <c r="M36" s="42"/>
      <c r="Y36" s="42"/>
      <c r="AD36" s="42"/>
    </row>
    <row r="37" spans="13:30" x14ac:dyDescent="0.25">
      <c r="M37" s="42"/>
      <c r="Y37" s="42"/>
      <c r="AD37" s="42"/>
    </row>
    <row r="38" spans="13:30" x14ac:dyDescent="0.25">
      <c r="M38" s="42"/>
      <c r="Y38" s="42"/>
      <c r="AD38" s="42"/>
    </row>
    <row r="39" spans="13:30" x14ac:dyDescent="0.25">
      <c r="M39" s="42"/>
      <c r="Y39" s="42"/>
      <c r="AD39" s="42"/>
    </row>
    <row r="40" spans="13:30" x14ac:dyDescent="0.25">
      <c r="M40" s="42"/>
      <c r="Y40" s="42"/>
      <c r="AD40" s="42"/>
    </row>
    <row r="41" spans="13:30" x14ac:dyDescent="0.25">
      <c r="M41" s="42"/>
      <c r="Y41" s="42"/>
      <c r="AD41" s="42"/>
    </row>
    <row r="42" spans="13:30" x14ac:dyDescent="0.25">
      <c r="M42" s="42"/>
      <c r="Y42" s="42"/>
      <c r="AD42" s="42"/>
    </row>
    <row r="43" spans="13:30" x14ac:dyDescent="0.25">
      <c r="M43" s="42"/>
      <c r="Y43" s="42"/>
      <c r="AD43" s="42"/>
    </row>
    <row r="44" spans="13:30" x14ac:dyDescent="0.25">
      <c r="M44" s="42"/>
      <c r="Y44" s="42"/>
      <c r="AD44" s="42"/>
    </row>
    <row r="45" spans="13:30" x14ac:dyDescent="0.25">
      <c r="M45" s="42"/>
      <c r="Y45" s="42"/>
      <c r="AD45" s="42"/>
    </row>
    <row r="46" spans="13:30" x14ac:dyDescent="0.25">
      <c r="M46" s="42"/>
      <c r="Y46" s="42"/>
      <c r="AD46" s="42"/>
    </row>
    <row r="47" spans="13:30" x14ac:dyDescent="0.25">
      <c r="M47" s="42"/>
      <c r="Y47" s="42"/>
      <c r="AD47" s="42"/>
    </row>
    <row r="48" spans="13:30" x14ac:dyDescent="0.25">
      <c r="M48" s="42"/>
      <c r="Y48" s="42"/>
      <c r="AD48" s="42"/>
    </row>
    <row r="49" spans="13:30" x14ac:dyDescent="0.25">
      <c r="M49" s="42"/>
      <c r="Y49" s="42"/>
      <c r="AD49" s="42"/>
    </row>
    <row r="50" spans="13:30" x14ac:dyDescent="0.25">
      <c r="M50" s="42"/>
      <c r="Y50" s="42"/>
      <c r="AD50" s="42"/>
    </row>
    <row r="51" spans="13:30" x14ac:dyDescent="0.25">
      <c r="M51" s="42"/>
      <c r="Y51" s="42"/>
      <c r="AD51" s="42"/>
    </row>
    <row r="52" spans="13:30" x14ac:dyDescent="0.25">
      <c r="M52" s="42"/>
      <c r="Y52" s="42"/>
      <c r="AD52" s="42"/>
    </row>
    <row r="53" spans="13:30" x14ac:dyDescent="0.25">
      <c r="M53" s="42"/>
      <c r="Y53" s="42"/>
      <c r="AD53" s="42"/>
    </row>
    <row r="54" spans="13:30" x14ac:dyDescent="0.25">
      <c r="M54" s="42"/>
      <c r="Y54" s="42"/>
      <c r="AD54" s="42"/>
    </row>
    <row r="55" spans="13:30" x14ac:dyDescent="0.25">
      <c r="M55" s="42"/>
      <c r="Y55" s="42"/>
      <c r="AD55" s="42"/>
    </row>
    <row r="56" spans="13:30" x14ac:dyDescent="0.25">
      <c r="M56" s="42"/>
      <c r="Y56" s="42"/>
      <c r="AD56" s="42"/>
    </row>
    <row r="57" spans="13:30" x14ac:dyDescent="0.25">
      <c r="M57" s="42"/>
      <c r="Y57" s="42"/>
      <c r="AD57" s="42"/>
    </row>
    <row r="58" spans="13:30" x14ac:dyDescent="0.25">
      <c r="M58" s="42"/>
      <c r="Y58" s="42"/>
      <c r="AD58" s="42"/>
    </row>
    <row r="59" spans="13:30" x14ac:dyDescent="0.25">
      <c r="M59" s="42"/>
      <c r="Y59" s="42"/>
      <c r="AD59" s="42"/>
    </row>
    <row r="60" spans="13:30" x14ac:dyDescent="0.25">
      <c r="M60" s="42"/>
      <c r="Y60" s="42"/>
      <c r="AD60" s="42"/>
    </row>
    <row r="61" spans="13:30" x14ac:dyDescent="0.25">
      <c r="M61" s="42"/>
      <c r="Y61" s="42"/>
      <c r="AD61" s="42"/>
    </row>
    <row r="62" spans="13:30" x14ac:dyDescent="0.25">
      <c r="M62" s="42"/>
      <c r="Y62" s="42"/>
      <c r="AD62" s="42"/>
    </row>
    <row r="63" spans="13:30" x14ac:dyDescent="0.25">
      <c r="M63" s="42"/>
      <c r="Y63" s="42"/>
      <c r="AD63" s="42"/>
    </row>
    <row r="64" spans="13:30" x14ac:dyDescent="0.25">
      <c r="M64" s="42"/>
      <c r="Y64" s="42"/>
      <c r="AD64" s="42"/>
    </row>
    <row r="65" spans="13:30" x14ac:dyDescent="0.25">
      <c r="M65" s="42"/>
      <c r="Y65" s="42"/>
      <c r="AD65" s="42"/>
    </row>
    <row r="66" spans="13:30" x14ac:dyDescent="0.25">
      <c r="M66" s="42"/>
      <c r="Y66" s="42"/>
      <c r="AD66" s="42"/>
    </row>
    <row r="67" spans="13:30" x14ac:dyDescent="0.25">
      <c r="M67" s="42"/>
      <c r="Y67" s="42"/>
      <c r="AD67" s="42"/>
    </row>
    <row r="68" spans="13:30" x14ac:dyDescent="0.25">
      <c r="M68" s="42"/>
      <c r="Y68" s="42"/>
      <c r="AD68" s="42"/>
    </row>
    <row r="69" spans="13:30" x14ac:dyDescent="0.25">
      <c r="M69" s="42"/>
      <c r="Y69" s="42"/>
      <c r="AD69" s="42"/>
    </row>
    <row r="70" spans="13:30" x14ac:dyDescent="0.25">
      <c r="M70" s="42"/>
      <c r="Y70" s="42"/>
      <c r="AD70" s="42"/>
    </row>
    <row r="71" spans="13:30" x14ac:dyDescent="0.25">
      <c r="M71" s="42"/>
      <c r="Y71" s="42"/>
      <c r="AD71" s="42"/>
    </row>
    <row r="72" spans="13:30" x14ac:dyDescent="0.25">
      <c r="M72" s="42"/>
      <c r="Y72" s="42"/>
      <c r="AD72" s="42"/>
    </row>
    <row r="73" spans="13:30" x14ac:dyDescent="0.25">
      <c r="M73" s="42"/>
      <c r="Y73" s="42"/>
      <c r="AD73" s="42"/>
    </row>
    <row r="74" spans="13:30" x14ac:dyDescent="0.25">
      <c r="M74" s="42"/>
      <c r="Y74" s="42"/>
      <c r="AD74" s="42"/>
    </row>
    <row r="75" spans="13:30" x14ac:dyDescent="0.25">
      <c r="M75" s="42"/>
      <c r="Y75" s="42"/>
      <c r="AD75" s="42"/>
    </row>
    <row r="76" spans="13:30" x14ac:dyDescent="0.25">
      <c r="M76" s="42"/>
      <c r="Y76" s="42"/>
      <c r="AD76" s="42"/>
    </row>
    <row r="77" spans="13:30" x14ac:dyDescent="0.25">
      <c r="M77" s="42"/>
      <c r="Y77" s="42"/>
      <c r="AD77" s="42"/>
    </row>
    <row r="78" spans="13:30" x14ac:dyDescent="0.25">
      <c r="M78" s="42"/>
      <c r="Y78" s="42"/>
      <c r="AD78" s="42"/>
    </row>
    <row r="79" spans="13:30" x14ac:dyDescent="0.25">
      <c r="M79" s="42"/>
      <c r="Y79" s="42"/>
      <c r="AD79" s="42"/>
    </row>
    <row r="80" spans="13:30" x14ac:dyDescent="0.25">
      <c r="M80" s="42"/>
      <c r="Y80" s="42"/>
      <c r="AD80" s="42"/>
    </row>
    <row r="81" spans="13:30" x14ac:dyDescent="0.25">
      <c r="M81" s="42"/>
      <c r="Y81" s="42"/>
      <c r="AD81" s="42"/>
    </row>
    <row r="82" spans="13:30" x14ac:dyDescent="0.25">
      <c r="M82" s="42"/>
      <c r="Y82" s="42"/>
      <c r="AD82" s="42"/>
    </row>
    <row r="83" spans="13:30" x14ac:dyDescent="0.25">
      <c r="M83" s="42"/>
      <c r="Y83" s="42"/>
      <c r="AD83" s="42"/>
    </row>
    <row r="84" spans="13:30" x14ac:dyDescent="0.25">
      <c r="M84" s="42"/>
      <c r="Y84" s="42"/>
      <c r="AD84" s="42"/>
    </row>
    <row r="85" spans="13:30" x14ac:dyDescent="0.25">
      <c r="M85" s="42"/>
      <c r="Y85" s="42"/>
      <c r="AD85" s="42"/>
    </row>
    <row r="86" spans="13:30" x14ac:dyDescent="0.25">
      <c r="M86" s="42"/>
      <c r="Y86" s="42"/>
      <c r="AD86" s="42"/>
    </row>
    <row r="87" spans="13:30" x14ac:dyDescent="0.25">
      <c r="M87" s="42"/>
      <c r="Y87" s="42"/>
      <c r="AD87" s="42"/>
    </row>
    <row r="88" spans="13:30" x14ac:dyDescent="0.25">
      <c r="M88" s="42"/>
      <c r="Y88" s="42"/>
      <c r="AD88" s="42"/>
    </row>
    <row r="89" spans="13:30" x14ac:dyDescent="0.25">
      <c r="M89" s="42"/>
      <c r="Y89" s="42"/>
      <c r="AD89" s="42"/>
    </row>
    <row r="90" spans="13:30" x14ac:dyDescent="0.25">
      <c r="M90" s="42"/>
      <c r="Y90" s="42"/>
      <c r="AD90" s="42"/>
    </row>
    <row r="91" spans="13:30" x14ac:dyDescent="0.25">
      <c r="M91" s="42"/>
      <c r="Y91" s="42"/>
      <c r="AD91" s="42"/>
    </row>
    <row r="92" spans="13:30" x14ac:dyDescent="0.25">
      <c r="M92" s="42"/>
      <c r="Y92" s="42"/>
      <c r="AD92" s="42"/>
    </row>
    <row r="93" spans="13:30" x14ac:dyDescent="0.25">
      <c r="M93" s="42"/>
      <c r="Y93" s="42"/>
      <c r="AD93" s="42"/>
    </row>
    <row r="94" spans="13:30" x14ac:dyDescent="0.25">
      <c r="M94" s="42"/>
      <c r="Y94" s="42"/>
      <c r="AD94" s="42"/>
    </row>
    <row r="95" spans="13:30" x14ac:dyDescent="0.25">
      <c r="M95" s="42"/>
      <c r="Y95" s="42"/>
      <c r="AD95" s="42"/>
    </row>
    <row r="96" spans="13:30" x14ac:dyDescent="0.25">
      <c r="M96" s="42"/>
      <c r="Y96" s="42"/>
      <c r="AD96" s="42"/>
    </row>
    <row r="97" spans="13:30" x14ac:dyDescent="0.25">
      <c r="M97" s="42"/>
      <c r="Y97" s="42"/>
      <c r="AD97" s="42"/>
    </row>
    <row r="98" spans="13:30" x14ac:dyDescent="0.25">
      <c r="M98" s="42"/>
      <c r="Y98" s="42"/>
      <c r="AD98" s="42"/>
    </row>
    <row r="99" spans="13:30" x14ac:dyDescent="0.25">
      <c r="M99" s="42"/>
      <c r="Y99" s="42"/>
      <c r="AD99" s="42"/>
    </row>
    <row r="100" spans="13:30" x14ac:dyDescent="0.25">
      <c r="M100" s="42"/>
      <c r="Y100" s="42"/>
      <c r="AD100" s="42"/>
    </row>
    <row r="101" spans="13:30" x14ac:dyDescent="0.25">
      <c r="M101" s="42"/>
      <c r="Y101" s="42"/>
      <c r="AD101" s="42"/>
    </row>
    <row r="102" spans="13:30" x14ac:dyDescent="0.25">
      <c r="M102" s="42"/>
      <c r="Y102" s="42"/>
      <c r="AD102" s="42"/>
    </row>
    <row r="103" spans="13:30" x14ac:dyDescent="0.25">
      <c r="M103" s="42"/>
      <c r="Y103" s="42"/>
      <c r="AD103" s="42"/>
    </row>
    <row r="104" spans="13:30" x14ac:dyDescent="0.25">
      <c r="M104" s="42"/>
      <c r="Y104" s="42"/>
      <c r="AD104" s="42"/>
    </row>
    <row r="105" spans="13:30" x14ac:dyDescent="0.25">
      <c r="M105" s="42"/>
      <c r="Y105" s="42"/>
      <c r="AD105" s="42"/>
    </row>
    <row r="106" spans="13:30" x14ac:dyDescent="0.25">
      <c r="M106" s="42"/>
      <c r="Y106" s="42"/>
      <c r="AD106" s="42"/>
    </row>
    <row r="107" spans="13:30" x14ac:dyDescent="0.25">
      <c r="M107" s="42"/>
      <c r="Y107" s="42"/>
      <c r="AD107" s="42"/>
    </row>
    <row r="108" spans="13:30" x14ac:dyDescent="0.25">
      <c r="M108" s="42"/>
      <c r="Y108" s="42"/>
      <c r="AD108" s="42"/>
    </row>
    <row r="109" spans="13:30" x14ac:dyDescent="0.25">
      <c r="M109" s="42"/>
      <c r="Y109" s="42"/>
      <c r="AD109" s="42"/>
    </row>
    <row r="110" spans="13:30" x14ac:dyDescent="0.25">
      <c r="M110" s="42"/>
      <c r="Y110" s="42"/>
      <c r="AD110" s="42"/>
    </row>
    <row r="111" spans="13:30" x14ac:dyDescent="0.25">
      <c r="M111" s="42"/>
      <c r="Y111" s="42"/>
      <c r="AD111" s="42"/>
    </row>
    <row r="112" spans="13:30" x14ac:dyDescent="0.25">
      <c r="M112" s="42"/>
      <c r="Y112" s="42"/>
      <c r="AD112" s="42"/>
    </row>
    <row r="113" spans="13:30" x14ac:dyDescent="0.25">
      <c r="M113" s="42"/>
      <c r="Y113" s="42"/>
      <c r="AD113" s="42"/>
    </row>
    <row r="114" spans="13:30" x14ac:dyDescent="0.25">
      <c r="M114" s="42"/>
      <c r="Y114" s="42"/>
      <c r="AD114" s="42"/>
    </row>
    <row r="115" spans="13:30" x14ac:dyDescent="0.25">
      <c r="M115" s="42"/>
      <c r="Y115" s="42"/>
      <c r="AD115" s="42"/>
    </row>
    <row r="116" spans="13:30" x14ac:dyDescent="0.25">
      <c r="M116" s="42"/>
      <c r="Y116" s="42"/>
      <c r="AD116" s="42"/>
    </row>
    <row r="117" spans="13:30" x14ac:dyDescent="0.25">
      <c r="M117" s="42"/>
      <c r="Y117" s="42"/>
      <c r="AD117" s="42"/>
    </row>
    <row r="118" spans="13:30" x14ac:dyDescent="0.25">
      <c r="M118" s="42"/>
      <c r="Y118" s="42"/>
      <c r="AD118" s="42"/>
    </row>
    <row r="119" spans="13:30" x14ac:dyDescent="0.25">
      <c r="M119" s="42"/>
      <c r="Y119" s="42"/>
      <c r="AD119" s="42"/>
    </row>
    <row r="120" spans="13:30" x14ac:dyDescent="0.25">
      <c r="M120" s="42"/>
      <c r="Y120" s="42"/>
      <c r="AD120" s="42"/>
    </row>
    <row r="121" spans="13:30" x14ac:dyDescent="0.25">
      <c r="M121" s="42"/>
      <c r="Y121" s="42"/>
      <c r="AD121" s="42"/>
    </row>
    <row r="122" spans="13:30" x14ac:dyDescent="0.25">
      <c r="M122" s="42"/>
      <c r="Y122" s="42"/>
      <c r="AD122" s="42"/>
    </row>
    <row r="123" spans="13:30" x14ac:dyDescent="0.25">
      <c r="M123" s="42"/>
      <c r="Y123" s="42"/>
      <c r="AD123" s="42"/>
    </row>
    <row r="124" spans="13:30" x14ac:dyDescent="0.25">
      <c r="M124" s="42"/>
      <c r="Y124" s="42"/>
      <c r="AD124" s="42"/>
    </row>
    <row r="125" spans="13:30" x14ac:dyDescent="0.25">
      <c r="M125" s="42"/>
      <c r="Y125" s="42"/>
      <c r="AD125" s="42"/>
    </row>
    <row r="126" spans="13:30" x14ac:dyDescent="0.25">
      <c r="M126" s="42"/>
      <c r="Y126" s="42"/>
      <c r="AD126" s="42"/>
    </row>
    <row r="127" spans="13:30" x14ac:dyDescent="0.25">
      <c r="M127" s="42"/>
      <c r="Y127" s="42"/>
      <c r="AD127" s="42"/>
    </row>
    <row r="128" spans="13:30" x14ac:dyDescent="0.25">
      <c r="M128" s="42"/>
      <c r="Y128" s="42"/>
      <c r="AD128" s="42"/>
    </row>
    <row r="129" spans="13:30" x14ac:dyDescent="0.25">
      <c r="M129" s="42"/>
      <c r="Y129" s="42"/>
      <c r="AD129" s="42"/>
    </row>
    <row r="130" spans="13:30" x14ac:dyDescent="0.25">
      <c r="M130" s="42"/>
      <c r="Y130" s="42"/>
      <c r="AD130" s="42"/>
    </row>
    <row r="131" spans="13:30" x14ac:dyDescent="0.25">
      <c r="M131" s="42"/>
      <c r="Y131" s="42"/>
      <c r="AD131" s="42"/>
    </row>
    <row r="132" spans="13:30" x14ac:dyDescent="0.25">
      <c r="M132" s="42"/>
      <c r="Y132" s="42"/>
      <c r="AD132" s="42"/>
    </row>
    <row r="133" spans="13:30" x14ac:dyDescent="0.25">
      <c r="M133" s="42"/>
      <c r="Y133" s="42"/>
      <c r="AD133" s="42"/>
    </row>
    <row r="134" spans="13:30" x14ac:dyDescent="0.25">
      <c r="M134" s="42"/>
      <c r="Y134" s="42"/>
      <c r="AD134" s="42"/>
    </row>
    <row r="135" spans="13:30" x14ac:dyDescent="0.25">
      <c r="M135" s="42"/>
      <c r="Y135" s="42"/>
      <c r="AD135" s="42"/>
    </row>
    <row r="136" spans="13:30" x14ac:dyDescent="0.25">
      <c r="M136" s="42"/>
      <c r="Y136" s="42"/>
      <c r="AD136" s="42"/>
    </row>
    <row r="137" spans="13:30" x14ac:dyDescent="0.25">
      <c r="M137" s="42"/>
      <c r="Y137" s="42"/>
      <c r="AD137" s="42"/>
    </row>
    <row r="138" spans="13:30" x14ac:dyDescent="0.25">
      <c r="M138" s="42"/>
      <c r="Y138" s="42"/>
      <c r="AD138" s="42"/>
    </row>
    <row r="139" spans="13:30" x14ac:dyDescent="0.25">
      <c r="M139" s="42"/>
      <c r="Y139" s="42"/>
      <c r="AD139" s="42"/>
    </row>
    <row r="140" spans="13:30" x14ac:dyDescent="0.25">
      <c r="M140" s="42"/>
      <c r="Y140" s="42"/>
      <c r="AD140" s="42"/>
    </row>
    <row r="141" spans="13:30" x14ac:dyDescent="0.25">
      <c r="M141" s="42"/>
      <c r="Y141" s="42"/>
      <c r="AD141" s="42"/>
    </row>
    <row r="142" spans="13:30" x14ac:dyDescent="0.25">
      <c r="M142" s="42"/>
      <c r="Y142" s="42"/>
      <c r="AD142" s="42"/>
    </row>
    <row r="143" spans="13:30" x14ac:dyDescent="0.25">
      <c r="M143" s="42"/>
      <c r="Y143" s="42"/>
      <c r="AD143" s="42"/>
    </row>
    <row r="144" spans="13:30" x14ac:dyDescent="0.25">
      <c r="M144" s="42"/>
      <c r="Y144" s="42"/>
      <c r="AD144" s="42"/>
    </row>
    <row r="145" spans="13:30" x14ac:dyDescent="0.25">
      <c r="M145" s="42"/>
      <c r="Y145" s="42"/>
      <c r="AD145" s="42"/>
    </row>
    <row r="146" spans="13:30" x14ac:dyDescent="0.25">
      <c r="M146" s="42"/>
      <c r="Y146" s="42"/>
      <c r="AD146" s="42"/>
    </row>
    <row r="147" spans="13:30" x14ac:dyDescent="0.25">
      <c r="M147" s="42"/>
      <c r="Y147" s="42"/>
      <c r="AD147" s="42"/>
    </row>
    <row r="148" spans="13:30" x14ac:dyDescent="0.25">
      <c r="M148" s="42"/>
      <c r="Y148" s="42"/>
      <c r="AD148" s="42"/>
    </row>
    <row r="149" spans="13:30" x14ac:dyDescent="0.25">
      <c r="M149" s="42"/>
      <c r="Y149" s="42"/>
      <c r="AD149" s="42"/>
    </row>
    <row r="150" spans="13:30" x14ac:dyDescent="0.25">
      <c r="M150" s="42"/>
      <c r="Y150" s="42"/>
      <c r="AD150" s="42"/>
    </row>
    <row r="151" spans="13:30" x14ac:dyDescent="0.25">
      <c r="M151" s="42"/>
      <c r="Y151" s="42"/>
      <c r="AD151" s="42"/>
    </row>
    <row r="152" spans="13:30" x14ac:dyDescent="0.25">
      <c r="M152" s="42"/>
      <c r="Y152" s="42"/>
      <c r="AD152" s="42"/>
    </row>
    <row r="153" spans="13:30" x14ac:dyDescent="0.25">
      <c r="M153" s="42"/>
      <c r="Y153" s="42"/>
      <c r="AD153" s="42"/>
    </row>
    <row r="154" spans="13:30" x14ac:dyDescent="0.25">
      <c r="M154" s="42"/>
      <c r="Y154" s="42"/>
      <c r="AD154" s="42"/>
    </row>
    <row r="155" spans="13:30" x14ac:dyDescent="0.25">
      <c r="M155" s="42"/>
      <c r="Y155" s="42"/>
      <c r="AD155" s="42"/>
    </row>
    <row r="156" spans="13:30" x14ac:dyDescent="0.25">
      <c r="M156" s="42"/>
      <c r="Y156" s="42"/>
      <c r="AD156" s="42"/>
    </row>
    <row r="157" spans="13:30" x14ac:dyDescent="0.25">
      <c r="M157" s="42"/>
      <c r="Y157" s="42"/>
      <c r="AD157" s="42"/>
    </row>
    <row r="158" spans="13:30" x14ac:dyDescent="0.25">
      <c r="M158" s="42"/>
      <c r="Y158" s="42"/>
      <c r="AD158" s="42"/>
    </row>
    <row r="159" spans="13:30" x14ac:dyDescent="0.25">
      <c r="M159" s="42"/>
      <c r="Y159" s="42"/>
      <c r="AD159" s="42"/>
    </row>
    <row r="160" spans="13:30" x14ac:dyDescent="0.25">
      <c r="M160" s="42"/>
      <c r="Y160" s="42"/>
      <c r="AD160" s="42"/>
    </row>
    <row r="161" spans="13:30" x14ac:dyDescent="0.25">
      <c r="M161" s="42"/>
      <c r="Y161" s="42"/>
      <c r="AD161" s="42"/>
    </row>
    <row r="162" spans="13:30" x14ac:dyDescent="0.25">
      <c r="M162" s="42"/>
      <c r="Y162" s="42"/>
      <c r="AD162" s="42"/>
    </row>
    <row r="163" spans="13:30" x14ac:dyDescent="0.25">
      <c r="M163" s="42"/>
      <c r="Y163" s="42"/>
      <c r="AD163" s="42"/>
    </row>
    <row r="164" spans="13:30" x14ac:dyDescent="0.25">
      <c r="M164" s="42"/>
      <c r="Y164" s="42"/>
      <c r="AD164" s="42"/>
    </row>
    <row r="165" spans="13:30" x14ac:dyDescent="0.25">
      <c r="M165" s="42"/>
      <c r="Y165" s="42"/>
      <c r="AD165" s="42"/>
    </row>
    <row r="166" spans="13:30" x14ac:dyDescent="0.25">
      <c r="M166" s="42"/>
      <c r="Y166" s="42"/>
      <c r="AD166" s="42"/>
    </row>
    <row r="167" spans="13:30" x14ac:dyDescent="0.25">
      <c r="M167" s="42"/>
      <c r="Y167" s="42"/>
      <c r="AD167" s="42"/>
    </row>
    <row r="168" spans="13:30" x14ac:dyDescent="0.25">
      <c r="M168" s="42"/>
      <c r="Y168" s="42"/>
      <c r="AD168" s="42"/>
    </row>
    <row r="169" spans="13:30" x14ac:dyDescent="0.25">
      <c r="M169" s="42"/>
      <c r="Y169" s="42"/>
      <c r="AD169" s="42"/>
    </row>
    <row r="170" spans="13:30" x14ac:dyDescent="0.25">
      <c r="M170" s="42"/>
      <c r="Y170" s="42"/>
      <c r="AD170" s="42"/>
    </row>
    <row r="171" spans="13:30" x14ac:dyDescent="0.25">
      <c r="M171" s="42"/>
      <c r="Y171" s="42"/>
      <c r="AD171" s="42"/>
    </row>
    <row r="172" spans="13:30" x14ac:dyDescent="0.25">
      <c r="M172" s="42"/>
      <c r="Y172" s="42"/>
      <c r="AD172" s="42"/>
    </row>
    <row r="173" spans="13:30" x14ac:dyDescent="0.25">
      <c r="M173" s="42"/>
      <c r="Y173" s="42"/>
      <c r="AD173" s="42"/>
    </row>
    <row r="174" spans="13:30" x14ac:dyDescent="0.25">
      <c r="M174" s="42"/>
      <c r="Y174" s="42"/>
      <c r="AD174" s="42"/>
    </row>
    <row r="175" spans="13:30" x14ac:dyDescent="0.25">
      <c r="M175" s="42"/>
      <c r="Y175" s="42"/>
      <c r="AD175" s="42"/>
    </row>
    <row r="176" spans="13:30" x14ac:dyDescent="0.25">
      <c r="M176" s="42"/>
      <c r="Y176" s="42"/>
      <c r="AD176" s="42"/>
    </row>
    <row r="177" spans="13:30" x14ac:dyDescent="0.25">
      <c r="M177" s="42"/>
      <c r="Y177" s="42"/>
      <c r="AD177" s="42"/>
    </row>
    <row r="178" spans="13:30" x14ac:dyDescent="0.25">
      <c r="M178" s="42"/>
      <c r="Y178" s="42"/>
      <c r="AD178" s="42"/>
    </row>
    <row r="179" spans="13:30" x14ac:dyDescent="0.25">
      <c r="M179" s="42"/>
      <c r="Y179" s="42"/>
      <c r="AD179" s="42"/>
    </row>
    <row r="180" spans="13:30" x14ac:dyDescent="0.25">
      <c r="M180" s="42"/>
      <c r="Y180" s="42"/>
      <c r="AD180" s="42"/>
    </row>
    <row r="181" spans="13:30" x14ac:dyDescent="0.25">
      <c r="M181" s="42"/>
      <c r="Y181" s="42"/>
      <c r="AD181" s="42"/>
    </row>
    <row r="182" spans="13:30" x14ac:dyDescent="0.25">
      <c r="M182" s="42"/>
      <c r="Y182" s="42"/>
      <c r="AD182" s="42"/>
    </row>
    <row r="183" spans="13:30" x14ac:dyDescent="0.25">
      <c r="M183" s="42"/>
      <c r="Y183" s="42"/>
      <c r="AD183" s="42"/>
    </row>
    <row r="184" spans="13:30" x14ac:dyDescent="0.25">
      <c r="M184" s="42"/>
      <c r="Y184" s="42"/>
      <c r="AD184" s="42"/>
    </row>
    <row r="185" spans="13:30" x14ac:dyDescent="0.25">
      <c r="M185" s="42"/>
      <c r="Y185" s="42"/>
      <c r="AD185" s="42"/>
    </row>
    <row r="186" spans="13:30" x14ac:dyDescent="0.25">
      <c r="M186" s="42"/>
      <c r="Y186" s="42"/>
      <c r="AD186" s="42"/>
    </row>
    <row r="187" spans="13:30" x14ac:dyDescent="0.25">
      <c r="M187" s="42"/>
      <c r="Y187" s="42"/>
      <c r="AD187" s="42"/>
    </row>
    <row r="188" spans="13:30" x14ac:dyDescent="0.25">
      <c r="M188" s="42"/>
      <c r="Y188" s="42"/>
      <c r="AD188" s="42"/>
    </row>
    <row r="189" spans="13:30" x14ac:dyDescent="0.25">
      <c r="M189" s="42"/>
      <c r="Y189" s="42"/>
      <c r="AD189" s="42"/>
    </row>
    <row r="190" spans="13:30" x14ac:dyDescent="0.25">
      <c r="M190" s="42"/>
      <c r="Y190" s="42"/>
      <c r="AD190" s="42"/>
    </row>
    <row r="191" spans="13:30" x14ac:dyDescent="0.25">
      <c r="M191" s="42"/>
      <c r="Y191" s="42"/>
      <c r="AD191" s="42"/>
    </row>
    <row r="192" spans="13:30" x14ac:dyDescent="0.25">
      <c r="M192" s="42"/>
      <c r="Y192" s="42"/>
      <c r="AD192" s="42"/>
    </row>
    <row r="193" spans="13:30" x14ac:dyDescent="0.25">
      <c r="M193" s="42"/>
      <c r="Y193" s="42"/>
      <c r="AD193" s="42"/>
    </row>
    <row r="194" spans="13:30" x14ac:dyDescent="0.25">
      <c r="M194" s="42"/>
      <c r="Y194" s="42"/>
      <c r="AD194" s="42"/>
    </row>
    <row r="195" spans="13:30" x14ac:dyDescent="0.25">
      <c r="M195" s="42"/>
      <c r="Y195" s="42"/>
      <c r="AD195" s="42"/>
    </row>
    <row r="196" spans="13:30" x14ac:dyDescent="0.25">
      <c r="M196" s="42"/>
      <c r="Y196" s="42"/>
      <c r="AD196" s="42"/>
    </row>
    <row r="197" spans="13:30" x14ac:dyDescent="0.25">
      <c r="M197" s="42"/>
      <c r="Y197" s="42"/>
      <c r="AD197" s="42"/>
    </row>
    <row r="198" spans="13:30" x14ac:dyDescent="0.25">
      <c r="M198" s="42"/>
      <c r="Y198" s="42"/>
      <c r="AD198" s="42"/>
    </row>
    <row r="199" spans="13:30" x14ac:dyDescent="0.25">
      <c r="M199" s="42"/>
      <c r="Y199" s="42"/>
      <c r="AD199" s="42"/>
    </row>
    <row r="200" spans="13:30" x14ac:dyDescent="0.25">
      <c r="M200" s="42"/>
      <c r="Y200" s="42"/>
      <c r="AD200" s="42"/>
    </row>
    <row r="201" spans="13:30" x14ac:dyDescent="0.25">
      <c r="M201" s="42"/>
      <c r="Y201" s="42"/>
      <c r="AD201" s="42"/>
    </row>
    <row r="202" spans="13:30" x14ac:dyDescent="0.25">
      <c r="M202" s="42"/>
      <c r="Y202" s="42"/>
      <c r="AD202" s="42"/>
    </row>
    <row r="203" spans="13:30" x14ac:dyDescent="0.25">
      <c r="M203" s="42"/>
      <c r="Y203" s="42"/>
      <c r="AD203" s="42"/>
    </row>
    <row r="204" spans="13:30" x14ac:dyDescent="0.25">
      <c r="M204" s="42"/>
      <c r="Y204" s="42"/>
      <c r="AD204" s="42"/>
    </row>
    <row r="205" spans="13:30" x14ac:dyDescent="0.25">
      <c r="M205" s="42"/>
      <c r="Y205" s="42"/>
      <c r="AD205" s="42"/>
    </row>
    <row r="206" spans="13:30" x14ac:dyDescent="0.25">
      <c r="M206" s="42"/>
      <c r="Y206" s="42"/>
      <c r="AD206" s="42"/>
    </row>
    <row r="207" spans="13:30" x14ac:dyDescent="0.25">
      <c r="M207" s="42"/>
      <c r="Y207" s="42"/>
      <c r="AD207" s="42"/>
    </row>
    <row r="208" spans="13:30" x14ac:dyDescent="0.25">
      <c r="M208" s="42"/>
      <c r="Y208" s="42"/>
      <c r="AD208" s="42"/>
    </row>
    <row r="209" spans="13:30" x14ac:dyDescent="0.25">
      <c r="M209" s="42"/>
      <c r="Y209" s="42"/>
      <c r="AD209" s="42"/>
    </row>
    <row r="210" spans="13:30" x14ac:dyDescent="0.25">
      <c r="M210" s="42"/>
      <c r="Y210" s="42"/>
      <c r="AD210" s="42"/>
    </row>
    <row r="211" spans="13:30" x14ac:dyDescent="0.25">
      <c r="M211" s="42"/>
      <c r="Y211" s="42"/>
      <c r="AD211" s="42"/>
    </row>
    <row r="212" spans="13:30" x14ac:dyDescent="0.25">
      <c r="M212" s="42"/>
      <c r="Y212" s="42"/>
      <c r="AD212" s="42"/>
    </row>
    <row r="213" spans="13:30" x14ac:dyDescent="0.25">
      <c r="M213" s="42"/>
      <c r="Y213" s="42"/>
      <c r="AD213" s="42"/>
    </row>
    <row r="214" spans="13:30" x14ac:dyDescent="0.25">
      <c r="M214" s="42"/>
      <c r="Y214" s="42"/>
      <c r="AD214" s="42"/>
    </row>
    <row r="215" spans="13:30" x14ac:dyDescent="0.25">
      <c r="M215" s="42"/>
      <c r="Y215" s="42"/>
      <c r="AD215" s="42"/>
    </row>
    <row r="216" spans="13:30" x14ac:dyDescent="0.25">
      <c r="M216" s="42"/>
      <c r="Y216" s="42"/>
      <c r="AD216" s="42"/>
    </row>
    <row r="217" spans="13:30" x14ac:dyDescent="0.25">
      <c r="M217" s="42"/>
      <c r="Y217" s="42"/>
      <c r="AD217" s="42"/>
    </row>
    <row r="218" spans="13:30" x14ac:dyDescent="0.25">
      <c r="M218" s="42"/>
      <c r="Y218" s="42"/>
      <c r="AD218" s="42"/>
    </row>
    <row r="219" spans="13:30" x14ac:dyDescent="0.25">
      <c r="M219" s="42"/>
      <c r="Y219" s="42"/>
      <c r="AD219" s="42"/>
    </row>
    <row r="220" spans="13:30" x14ac:dyDescent="0.25">
      <c r="M220" s="42"/>
      <c r="Y220" s="42"/>
      <c r="AD220" s="42"/>
    </row>
    <row r="221" spans="13:30" x14ac:dyDescent="0.25">
      <c r="M221" s="42"/>
      <c r="Y221" s="42"/>
      <c r="AD221" s="42"/>
    </row>
    <row r="222" spans="13:30" x14ac:dyDescent="0.25">
      <c r="M222" s="42"/>
      <c r="Y222" s="42"/>
      <c r="AD222" s="42"/>
    </row>
    <row r="223" spans="13:30" x14ac:dyDescent="0.25">
      <c r="M223" s="42"/>
      <c r="Y223" s="42"/>
      <c r="AD223" s="42"/>
    </row>
    <row r="224" spans="13:30" x14ac:dyDescent="0.25">
      <c r="M224" s="42"/>
      <c r="Y224" s="42"/>
      <c r="AD224" s="42"/>
    </row>
    <row r="225" spans="13:30" x14ac:dyDescent="0.25">
      <c r="M225" s="42"/>
      <c r="Y225" s="42"/>
      <c r="AD225" s="42"/>
    </row>
    <row r="226" spans="13:30" x14ac:dyDescent="0.25">
      <c r="M226" s="42"/>
      <c r="Y226" s="42"/>
      <c r="AD226" s="42"/>
    </row>
    <row r="227" spans="13:30" x14ac:dyDescent="0.25">
      <c r="M227" s="42"/>
      <c r="Y227" s="42"/>
      <c r="AD227" s="42"/>
    </row>
    <row r="228" spans="13:30" x14ac:dyDescent="0.25">
      <c r="M228" s="42"/>
      <c r="Y228" s="42"/>
      <c r="AD228" s="42"/>
    </row>
    <row r="229" spans="13:30" x14ac:dyDescent="0.25">
      <c r="M229" s="42"/>
      <c r="Y229" s="42"/>
      <c r="AD229" s="42"/>
    </row>
    <row r="230" spans="13:30" x14ac:dyDescent="0.25">
      <c r="M230" s="42"/>
      <c r="Y230" s="42"/>
      <c r="AD230" s="42"/>
    </row>
    <row r="231" spans="13:30" x14ac:dyDescent="0.25">
      <c r="M231" s="42"/>
      <c r="Y231" s="42"/>
      <c r="AD231" s="42"/>
    </row>
    <row r="232" spans="13:30" x14ac:dyDescent="0.25">
      <c r="M232" s="42"/>
      <c r="Y232" s="42"/>
      <c r="AD232" s="42"/>
    </row>
    <row r="233" spans="13:30" x14ac:dyDescent="0.25">
      <c r="M233" s="42"/>
      <c r="Y233" s="42"/>
      <c r="AD233" s="42"/>
    </row>
    <row r="234" spans="13:30" x14ac:dyDescent="0.25">
      <c r="M234" s="42"/>
      <c r="Y234" s="42"/>
      <c r="AD234" s="42"/>
    </row>
    <row r="235" spans="13:30" x14ac:dyDescent="0.25">
      <c r="M235" s="42"/>
      <c r="Y235" s="42"/>
      <c r="AD235" s="42"/>
    </row>
    <row r="236" spans="13:30" x14ac:dyDescent="0.25">
      <c r="M236" s="42"/>
      <c r="Y236" s="42"/>
      <c r="AD236" s="42"/>
    </row>
    <row r="237" spans="13:30" x14ac:dyDescent="0.25">
      <c r="M237" s="42"/>
      <c r="Y237" s="42"/>
      <c r="AD237" s="42"/>
    </row>
    <row r="238" spans="13:30" x14ac:dyDescent="0.25">
      <c r="M238" s="42"/>
      <c r="Y238" s="42"/>
      <c r="AD238" s="42"/>
    </row>
    <row r="239" spans="13:30" x14ac:dyDescent="0.25">
      <c r="M239" s="42"/>
      <c r="Y239" s="42"/>
      <c r="AD239" s="42"/>
    </row>
    <row r="240" spans="13:30" x14ac:dyDescent="0.25">
      <c r="M240" s="42"/>
      <c r="Y240" s="42"/>
      <c r="AD240" s="42"/>
    </row>
    <row r="241" spans="13:30" x14ac:dyDescent="0.25">
      <c r="M241" s="42"/>
      <c r="Y241" s="42"/>
      <c r="AD241" s="42"/>
    </row>
    <row r="242" spans="13:30" x14ac:dyDescent="0.25">
      <c r="M242" s="42"/>
      <c r="Y242" s="42"/>
      <c r="AD242" s="42"/>
    </row>
    <row r="243" spans="13:30" x14ac:dyDescent="0.25">
      <c r="M243" s="42"/>
      <c r="Y243" s="42"/>
      <c r="AD243" s="42"/>
    </row>
    <row r="244" spans="13:30" x14ac:dyDescent="0.25">
      <c r="M244" s="42"/>
      <c r="Y244" s="42"/>
      <c r="AD244" s="42"/>
    </row>
    <row r="245" spans="13:30" x14ac:dyDescent="0.25">
      <c r="M245" s="42"/>
      <c r="Y245" s="42"/>
      <c r="AD245" s="42"/>
    </row>
    <row r="246" spans="13:30" x14ac:dyDescent="0.25">
      <c r="M246" s="42"/>
      <c r="Y246" s="42"/>
      <c r="AD246" s="42"/>
    </row>
    <row r="247" spans="13:30" x14ac:dyDescent="0.25">
      <c r="M247" s="42"/>
      <c r="Y247" s="42"/>
      <c r="AD247" s="42"/>
    </row>
    <row r="248" spans="13:30" x14ac:dyDescent="0.25">
      <c r="M248" s="42"/>
      <c r="Y248" s="42"/>
      <c r="AD248" s="42"/>
    </row>
    <row r="249" spans="13:30" x14ac:dyDescent="0.25">
      <c r="M249" s="42"/>
      <c r="Y249" s="42"/>
      <c r="AD249" s="42"/>
    </row>
    <row r="250" spans="13:30" x14ac:dyDescent="0.25">
      <c r="M250" s="42"/>
      <c r="Y250" s="42"/>
      <c r="AD250" s="42"/>
    </row>
    <row r="251" spans="13:30" x14ac:dyDescent="0.25">
      <c r="M251" s="42"/>
      <c r="Y251" s="42"/>
      <c r="AD251" s="42"/>
    </row>
    <row r="252" spans="13:30" x14ac:dyDescent="0.25">
      <c r="M252" s="42"/>
      <c r="Y252" s="42"/>
      <c r="AD252" s="42"/>
    </row>
    <row r="253" spans="13:30" x14ac:dyDescent="0.25">
      <c r="M253" s="42"/>
      <c r="Y253" s="42"/>
      <c r="AD253" s="42"/>
    </row>
    <row r="254" spans="13:30" x14ac:dyDescent="0.25">
      <c r="M254" s="42"/>
      <c r="Y254" s="42"/>
      <c r="AD254" s="42"/>
    </row>
    <row r="255" spans="13:30" x14ac:dyDescent="0.25">
      <c r="M255" s="42"/>
      <c r="Y255" s="42"/>
      <c r="AD255" s="42"/>
    </row>
    <row r="256" spans="13:30" x14ac:dyDescent="0.25">
      <c r="M256" s="42"/>
      <c r="Y256" s="42"/>
      <c r="AD256" s="42"/>
    </row>
    <row r="257" spans="13:30" x14ac:dyDescent="0.25">
      <c r="M257" s="42"/>
      <c r="Y257" s="42"/>
      <c r="AD257" s="42"/>
    </row>
    <row r="258" spans="13:30" x14ac:dyDescent="0.25">
      <c r="M258" s="42"/>
      <c r="Y258" s="42"/>
      <c r="AD258" s="42"/>
    </row>
    <row r="259" spans="13:30" x14ac:dyDescent="0.25">
      <c r="M259" s="42"/>
      <c r="Y259" s="42"/>
      <c r="AD259" s="42"/>
    </row>
    <row r="260" spans="13:30" x14ac:dyDescent="0.25">
      <c r="M260" s="42"/>
      <c r="Y260" s="42"/>
      <c r="AD260" s="42"/>
    </row>
    <row r="261" spans="13:30" x14ac:dyDescent="0.25">
      <c r="M261" s="42"/>
      <c r="Y261" s="42"/>
      <c r="AD261" s="42"/>
    </row>
    <row r="262" spans="13:30" x14ac:dyDescent="0.25">
      <c r="M262" s="42"/>
      <c r="Y262" s="42"/>
      <c r="AD262" s="42"/>
    </row>
    <row r="263" spans="13:30" x14ac:dyDescent="0.25">
      <c r="M263" s="42"/>
      <c r="Y263" s="42"/>
      <c r="AD263" s="42"/>
    </row>
    <row r="264" spans="13:30" x14ac:dyDescent="0.25">
      <c r="M264" s="42"/>
      <c r="Y264" s="42"/>
      <c r="AD264" s="42"/>
    </row>
    <row r="265" spans="13:30" x14ac:dyDescent="0.25">
      <c r="M265" s="42"/>
      <c r="Y265" s="42"/>
      <c r="AD265" s="42"/>
    </row>
    <row r="266" spans="13:30" x14ac:dyDescent="0.25">
      <c r="M266" s="42"/>
      <c r="Y266" s="42"/>
      <c r="AD266" s="42"/>
    </row>
    <row r="267" spans="13:30" x14ac:dyDescent="0.25">
      <c r="M267" s="42"/>
      <c r="Y267" s="42"/>
      <c r="AD267" s="42"/>
    </row>
    <row r="268" spans="13:30" x14ac:dyDescent="0.25">
      <c r="M268" s="42"/>
      <c r="Y268" s="42"/>
      <c r="AD268" s="42"/>
    </row>
    <row r="269" spans="13:30" x14ac:dyDescent="0.25">
      <c r="M269" s="42"/>
      <c r="Y269" s="42"/>
      <c r="AD269" s="42"/>
    </row>
    <row r="270" spans="13:30" x14ac:dyDescent="0.25">
      <c r="M270" s="42"/>
      <c r="Y270" s="42"/>
      <c r="AD270" s="42"/>
    </row>
    <row r="271" spans="13:30" x14ac:dyDescent="0.25">
      <c r="M271" s="42"/>
      <c r="Y271" s="42"/>
      <c r="AD271" s="42"/>
    </row>
    <row r="272" spans="13:30" x14ac:dyDescent="0.25">
      <c r="M272" s="42"/>
      <c r="Y272" s="42"/>
      <c r="AD272" s="42"/>
    </row>
    <row r="273" spans="13:30" x14ac:dyDescent="0.25">
      <c r="M273" s="42"/>
      <c r="Y273" s="42"/>
      <c r="AD273" s="42"/>
    </row>
    <row r="274" spans="13:30" x14ac:dyDescent="0.25">
      <c r="M274" s="42"/>
      <c r="Y274" s="42"/>
      <c r="AD274" s="42"/>
    </row>
    <row r="275" spans="13:30" x14ac:dyDescent="0.25">
      <c r="M275" s="42"/>
      <c r="Y275" s="42"/>
      <c r="AD275" s="42"/>
    </row>
    <row r="276" spans="13:30" x14ac:dyDescent="0.25">
      <c r="M276" s="42"/>
      <c r="Y276" s="42"/>
      <c r="AD276" s="42"/>
    </row>
    <row r="277" spans="13:30" x14ac:dyDescent="0.25">
      <c r="M277" s="42"/>
      <c r="Y277" s="42"/>
      <c r="AD277" s="42"/>
    </row>
    <row r="278" spans="13:30" x14ac:dyDescent="0.25">
      <c r="M278" s="42"/>
      <c r="Y278" s="42"/>
      <c r="AD278" s="42"/>
    </row>
    <row r="279" spans="13:30" x14ac:dyDescent="0.25">
      <c r="M279" s="42"/>
      <c r="Y279" s="42"/>
      <c r="AD279" s="42"/>
    </row>
    <row r="280" spans="13:30" x14ac:dyDescent="0.25">
      <c r="M280" s="42"/>
      <c r="Y280" s="42"/>
      <c r="AD280" s="42"/>
    </row>
    <row r="281" spans="13:30" x14ac:dyDescent="0.25">
      <c r="M281" s="42"/>
      <c r="Y281" s="42"/>
      <c r="AD281" s="42"/>
    </row>
    <row r="282" spans="13:30" x14ac:dyDescent="0.25">
      <c r="M282" s="42"/>
      <c r="Y282" s="42"/>
      <c r="AD282" s="42"/>
    </row>
    <row r="283" spans="13:30" x14ac:dyDescent="0.25">
      <c r="M283" s="42"/>
      <c r="Y283" s="42"/>
      <c r="AD283" s="42"/>
    </row>
    <row r="284" spans="13:30" x14ac:dyDescent="0.25">
      <c r="M284" s="42"/>
      <c r="Y284" s="42"/>
      <c r="AD284" s="42"/>
    </row>
    <row r="285" spans="13:30" x14ac:dyDescent="0.25">
      <c r="M285" s="42"/>
      <c r="Y285" s="42"/>
      <c r="AD285" s="42"/>
    </row>
    <row r="286" spans="13:30" x14ac:dyDescent="0.25">
      <c r="M286" s="42"/>
      <c r="Y286" s="42"/>
      <c r="AD286" s="42"/>
    </row>
    <row r="287" spans="13:30" x14ac:dyDescent="0.25">
      <c r="M287" s="42"/>
      <c r="Y287" s="42"/>
      <c r="AD287" s="42"/>
    </row>
    <row r="288" spans="13:30" x14ac:dyDescent="0.25">
      <c r="M288" s="42"/>
      <c r="Y288" s="42"/>
      <c r="AD288" s="42"/>
    </row>
    <row r="289" spans="13:30" x14ac:dyDescent="0.25">
      <c r="M289" s="42"/>
      <c r="Y289" s="42"/>
      <c r="AD289" s="42"/>
    </row>
    <row r="290" spans="13:30" x14ac:dyDescent="0.25">
      <c r="M290" s="42"/>
      <c r="Y290" s="42"/>
      <c r="AD290" s="42"/>
    </row>
    <row r="291" spans="13:30" x14ac:dyDescent="0.25">
      <c r="M291" s="42"/>
      <c r="Y291" s="42"/>
      <c r="AD291" s="42"/>
    </row>
    <row r="292" spans="13:30" x14ac:dyDescent="0.25">
      <c r="M292" s="42"/>
      <c r="Y292" s="42"/>
      <c r="AD292" s="42"/>
    </row>
    <row r="293" spans="13:30" x14ac:dyDescent="0.25">
      <c r="M293" s="42"/>
      <c r="Y293" s="42"/>
      <c r="AD293" s="42"/>
    </row>
    <row r="294" spans="13:30" x14ac:dyDescent="0.25">
      <c r="M294" s="42"/>
      <c r="Y294" s="42"/>
      <c r="AD294" s="42"/>
    </row>
    <row r="295" spans="13:30" x14ac:dyDescent="0.25">
      <c r="M295" s="42"/>
      <c r="Y295" s="42"/>
      <c r="AD295" s="42"/>
    </row>
    <row r="296" spans="13:30" x14ac:dyDescent="0.25">
      <c r="M296" s="42"/>
      <c r="Y296" s="42"/>
      <c r="AD296" s="42"/>
    </row>
    <row r="297" spans="13:30" x14ac:dyDescent="0.25">
      <c r="M297" s="42"/>
      <c r="Y297" s="42"/>
      <c r="AD297" s="42"/>
    </row>
    <row r="298" spans="13:30" x14ac:dyDescent="0.25">
      <c r="M298" s="42"/>
      <c r="Y298" s="42"/>
      <c r="AD298" s="42"/>
    </row>
    <row r="299" spans="13:30" x14ac:dyDescent="0.25">
      <c r="M299" s="42"/>
      <c r="Y299" s="42"/>
      <c r="AD299" s="42"/>
    </row>
    <row r="300" spans="13:30" x14ac:dyDescent="0.25">
      <c r="M300" s="42"/>
      <c r="Y300" s="42"/>
      <c r="AD300" s="42"/>
    </row>
    <row r="301" spans="13:30" x14ac:dyDescent="0.25">
      <c r="M301" s="42"/>
      <c r="Y301" s="42"/>
      <c r="AD301" s="42"/>
    </row>
    <row r="302" spans="13:30" x14ac:dyDescent="0.25">
      <c r="M302" s="42"/>
      <c r="Y302" s="42"/>
      <c r="AD302" s="42"/>
    </row>
    <row r="303" spans="13:30" x14ac:dyDescent="0.25">
      <c r="M303" s="42"/>
      <c r="Y303" s="42"/>
      <c r="AD303" s="42"/>
    </row>
    <row r="304" spans="13:30" x14ac:dyDescent="0.25">
      <c r="M304" s="42"/>
      <c r="Y304" s="42"/>
      <c r="AD304" s="42"/>
    </row>
    <row r="305" spans="13:30" x14ac:dyDescent="0.25">
      <c r="M305" s="42"/>
      <c r="Y305" s="42"/>
      <c r="AD305" s="42"/>
    </row>
    <row r="306" spans="13:30" x14ac:dyDescent="0.25">
      <c r="M306" s="42"/>
      <c r="Y306" s="42"/>
      <c r="AD306" s="42"/>
    </row>
    <row r="307" spans="13:30" x14ac:dyDescent="0.25">
      <c r="M307" s="42"/>
      <c r="Y307" s="42"/>
      <c r="AD307" s="42"/>
    </row>
    <row r="308" spans="13:30" x14ac:dyDescent="0.25">
      <c r="M308" s="42"/>
      <c r="Y308" s="42"/>
      <c r="AD308" s="42"/>
    </row>
    <row r="309" spans="13:30" x14ac:dyDescent="0.25">
      <c r="M309" s="42"/>
      <c r="Y309" s="42"/>
      <c r="AD309" s="42"/>
    </row>
    <row r="310" spans="13:30" x14ac:dyDescent="0.25">
      <c r="M310" s="42"/>
      <c r="Y310" s="42"/>
      <c r="AD310" s="42"/>
    </row>
    <row r="311" spans="13:30" x14ac:dyDescent="0.25">
      <c r="M311" s="42"/>
      <c r="Y311" s="42"/>
      <c r="AD311" s="42"/>
    </row>
    <row r="312" spans="13:30" x14ac:dyDescent="0.25">
      <c r="M312" s="42"/>
      <c r="Y312" s="42"/>
      <c r="AD312" s="42"/>
    </row>
    <row r="313" spans="13:30" x14ac:dyDescent="0.25">
      <c r="M313" s="42"/>
      <c r="Y313" s="42"/>
      <c r="AD313" s="42"/>
    </row>
    <row r="314" spans="13:30" x14ac:dyDescent="0.25">
      <c r="M314" s="42"/>
      <c r="Y314" s="42"/>
      <c r="AD314" s="42"/>
    </row>
    <row r="315" spans="13:30" x14ac:dyDescent="0.25">
      <c r="M315" s="42"/>
      <c r="Y315" s="42"/>
      <c r="AD315" s="42"/>
    </row>
    <row r="316" spans="13:30" x14ac:dyDescent="0.25">
      <c r="M316" s="42"/>
      <c r="Y316" s="42"/>
      <c r="AD316" s="42"/>
    </row>
    <row r="317" spans="13:30" x14ac:dyDescent="0.25">
      <c r="M317" s="42"/>
      <c r="Y317" s="42"/>
      <c r="AD317" s="42"/>
    </row>
    <row r="318" spans="13:30" x14ac:dyDescent="0.25">
      <c r="M318" s="42"/>
      <c r="Y318" s="42"/>
      <c r="AD318" s="42"/>
    </row>
    <row r="319" spans="13:30" x14ac:dyDescent="0.25">
      <c r="M319" s="42"/>
      <c r="Y319" s="42"/>
      <c r="AD319" s="42"/>
    </row>
    <row r="320" spans="13:30" x14ac:dyDescent="0.25">
      <c r="M320" s="42"/>
      <c r="Y320" s="42"/>
      <c r="AD320" s="42"/>
    </row>
    <row r="321" spans="13:30" x14ac:dyDescent="0.25">
      <c r="M321" s="42"/>
      <c r="Y321" s="42"/>
      <c r="AD321" s="42"/>
    </row>
    <row r="322" spans="13:30" x14ac:dyDescent="0.25">
      <c r="M322" s="42"/>
      <c r="Y322" s="42"/>
      <c r="AD322" s="42"/>
    </row>
    <row r="323" spans="13:30" x14ac:dyDescent="0.25">
      <c r="M323" s="42"/>
      <c r="Y323" s="42"/>
      <c r="AD323" s="42"/>
    </row>
    <row r="324" spans="13:30" x14ac:dyDescent="0.25">
      <c r="Y324" s="42"/>
      <c r="AD324" s="4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Einzelnachweis 22.02.2019</vt:lpstr>
      <vt:lpstr>Einzelnachweis 21.02.2019</vt:lpstr>
      <vt:lpstr>Einzelnachweis 20.02.2019 </vt:lpstr>
      <vt:lpstr>Einzelnachweis 19.02.2019</vt:lpstr>
      <vt:lpstr>Einzelnachweis 18.02.2019</vt:lpstr>
    </vt:vector>
  </TitlesOfParts>
  <Company>Landesbank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christinesc</cp:lastModifiedBy>
  <dcterms:created xsi:type="dcterms:W3CDTF">2018-01-24T12:41:00Z</dcterms:created>
  <dcterms:modified xsi:type="dcterms:W3CDTF">2019-02-22T15:04:32Z</dcterms:modified>
</cp:coreProperties>
</file>